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Hasaan\Desktop\"/>
    </mc:Choice>
  </mc:AlternateContent>
  <bookViews>
    <workbookView xWindow="0" yWindow="0" windowWidth="20490" windowHeight="7620"/>
  </bookViews>
  <sheets>
    <sheet name="Sheet5" sheetId="9" r:id="rId1"/>
    <sheet name="Data" sheetId="8" r:id="rId2"/>
  </sheets>
  <definedNames>
    <definedName name="_xlcn.LinkedTable_Table11" hidden="1">Table1</definedName>
    <definedName name="ExternalData_1" localSheetId="1" hidden="1">Data!$A$1:$L$49</definedName>
    <definedName name="Slicer_Department1">#N/A</definedName>
    <definedName name="Slicer_Month1">#N/A</definedName>
  </definedNames>
  <calcPr calcId="162913"/>
  <pivotCaches>
    <pivotCache cacheId="39" r:id="rId3"/>
  </pivotCaches>
  <extLst>
    <ext xmlns:x14="http://schemas.microsoft.com/office/spreadsheetml/2009/9/main" uri="{BBE1A952-AA13-448e-AADC-164F8A28A991}">
      <x14:slicerCaches>
        <x14:slicerCache r:id="rId4"/>
        <x14:slicerCache r:id="rId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LinkedTable_Table1"/>
        </x15:modelTables>
      </x15:dataModel>
    </ext>
  </extLst>
</workbook>
</file>

<file path=xl/calcChain.xml><?xml version="1.0" encoding="utf-8"?>
<calcChain xmlns="http://schemas.openxmlformats.org/spreadsheetml/2006/main">
  <c r="D12" i="9" l="1"/>
  <c r="E6" i="9" s="1"/>
  <c r="D22" i="9"/>
  <c r="D20" i="9"/>
  <c r="D23" i="9" l="1"/>
  <c r="E17" i="9" s="1"/>
  <c r="J5" i="9"/>
  <c r="J17" i="9"/>
  <c r="E10" i="9"/>
  <c r="E8" i="9"/>
  <c r="E9" i="9"/>
  <c r="E12" i="9"/>
  <c r="E11" i="9"/>
  <c r="P6" i="9"/>
  <c r="P7" i="9"/>
  <c r="P8" i="9"/>
  <c r="P9" i="9"/>
  <c r="P10" i="9"/>
  <c r="P11" i="9"/>
  <c r="P12" i="9"/>
  <c r="P13" i="9"/>
  <c r="P5" i="9"/>
  <c r="E23" i="9" l="1"/>
  <c r="E21" i="9"/>
  <c r="E18" i="9"/>
  <c r="E19" i="9"/>
  <c r="E20" i="9"/>
  <c r="E22" i="9"/>
  <c r="E15" i="9"/>
  <c r="J11" i="9"/>
  <c r="J22" i="9" s="1"/>
  <c r="E5" i="9" l="1"/>
</calcChain>
</file>

<file path=xl/connections.xml><?xml version="1.0" encoding="utf-8"?>
<connections xmlns="http://schemas.openxmlformats.org/spreadsheetml/2006/main">
  <connection id="1" name="LinkedTable_Table1" type="102" refreshedVersion="6" minRefreshableVersion="5">
    <extLst>
      <ext xmlns:x15="http://schemas.microsoft.com/office/spreadsheetml/2010/11/main" uri="{DE250136-89BD-433C-8126-D09CA5730AF9}">
        <x15:connection id="Table1">
          <x15:rangePr sourceName="_xlcn.LinkedTable_Table11"/>
        </x15:connection>
      </ext>
    </extLst>
  </connection>
  <connection id="2" keepAlive="1" name="Query - Table3" description="Connection to the 'Table3' query in the workbook." type="5" refreshedVersion="6" background="1" saveData="1">
    <dbPr connection="Provider=Microsoft.Mashup.OleDb.1;Data Source=$Workbook$;Location=Table3;Extended Properties=&quot;&quot;" command="SELECT * FROM [Table3]"/>
  </connection>
  <connection id="3"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<sst xmlns="http://schemas.openxmlformats.org/spreadsheetml/2006/main" count="155" uniqueCount="72">
  <si>
    <t>Admin Exp</t>
  </si>
  <si>
    <t>CoGS</t>
  </si>
  <si>
    <t>Fin cost</t>
  </si>
  <si>
    <t>Sales</t>
  </si>
  <si>
    <t>Selling Exp</t>
  </si>
  <si>
    <t>Tax</t>
  </si>
  <si>
    <t>Jan</t>
  </si>
  <si>
    <t>East</t>
  </si>
  <si>
    <t>West</t>
  </si>
  <si>
    <t>North</t>
  </si>
  <si>
    <t>South</t>
  </si>
  <si>
    <t>Feb</t>
  </si>
  <si>
    <t>Mar</t>
  </si>
  <si>
    <t>Apr</t>
  </si>
  <si>
    <t>May</t>
  </si>
  <si>
    <t>Jun</t>
  </si>
  <si>
    <t>Jul</t>
  </si>
  <si>
    <t>Aug</t>
  </si>
  <si>
    <t>Sep</t>
  </si>
  <si>
    <t>Oct</t>
  </si>
  <si>
    <t>Nov</t>
  </si>
  <si>
    <t>Dec</t>
  </si>
  <si>
    <t>Month</t>
  </si>
  <si>
    <t>Department</t>
  </si>
  <si>
    <t xml:space="preserve"> Sales</t>
  </si>
  <si>
    <t xml:space="preserve"> CoGS</t>
  </si>
  <si>
    <t xml:space="preserve"> Gross profit</t>
  </si>
  <si>
    <t xml:space="preserve"> Admin Exp</t>
  </si>
  <si>
    <t xml:space="preserve"> Selling Exp</t>
  </si>
  <si>
    <t xml:space="preserve"> Operating profit</t>
  </si>
  <si>
    <t xml:space="preserve"> Fin cost</t>
  </si>
  <si>
    <t xml:space="preserve"> Profit before tax</t>
  </si>
  <si>
    <t xml:space="preserve"> Tax</t>
  </si>
  <si>
    <t xml:space="preserve"> Profit after tax</t>
  </si>
  <si>
    <t>Accounts payable</t>
  </si>
  <si>
    <t>Tax payable</t>
  </si>
  <si>
    <t>Long term loans</t>
  </si>
  <si>
    <t>Building</t>
  </si>
  <si>
    <t>Vehicle</t>
  </si>
  <si>
    <t>Cash</t>
  </si>
  <si>
    <t>Inventory</t>
  </si>
  <si>
    <t>Prepaid Expenses</t>
  </si>
  <si>
    <t>Accrued Interest</t>
  </si>
  <si>
    <t>Short term investments</t>
  </si>
  <si>
    <t>Total assets</t>
  </si>
  <si>
    <t>ATO</t>
  </si>
  <si>
    <t>ROE</t>
  </si>
  <si>
    <t xml:space="preserve"> Vehicle</t>
  </si>
  <si>
    <t xml:space="preserve"> Building</t>
  </si>
  <si>
    <t xml:space="preserve"> Inventory</t>
  </si>
  <si>
    <t xml:space="preserve"> Prepaid Expenses</t>
  </si>
  <si>
    <t xml:space="preserve"> Cash</t>
  </si>
  <si>
    <t xml:space="preserve"> Short term investments</t>
  </si>
  <si>
    <t xml:space="preserve"> Tax payable</t>
  </si>
  <si>
    <t xml:space="preserve"> Accrued Interest</t>
  </si>
  <si>
    <t xml:space="preserve"> Accounts payable</t>
  </si>
  <si>
    <t xml:space="preserve"> Long term loans</t>
  </si>
  <si>
    <t xml:space="preserve"> profit after tax</t>
  </si>
  <si>
    <t xml:space="preserve"> Total NC assets</t>
  </si>
  <si>
    <t xml:space="preserve"> Total Curr. Assets</t>
  </si>
  <si>
    <t>$</t>
  </si>
  <si>
    <t>%</t>
  </si>
  <si>
    <t xml:space="preserve"> Total NC Liabilities</t>
  </si>
  <si>
    <t xml:space="preserve"> Total Curr. Liabilities</t>
  </si>
  <si>
    <t xml:space="preserve"> Total liabilities</t>
  </si>
  <si>
    <t xml:space="preserve"> Equity brought forward</t>
  </si>
  <si>
    <t>Total Liabilities &amp; Equity</t>
  </si>
  <si>
    <t>Profit Margin</t>
  </si>
  <si>
    <t>Multiplyer</t>
  </si>
  <si>
    <t>X</t>
  </si>
  <si>
    <t>=</t>
  </si>
  <si>
    <t>Dynamic Common size and DuPont Analsis of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</si>
</sst>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7" formatCode=";;;"/>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20"/>
      <color theme="1"/>
      <name val="Calibri"/>
      <family val="2"/>
      <scheme val="minor"/>
    </font>
  </fonts>
  <fills count="12">
    <fill>
      <patternFill patternType="none"/>
    </fill>
    <fill>
      <patternFill patternType="gray125"/>
    </fill>
    <fill>
      <patternFill patternType="solid">
        <fgColor rgb="FFE2EFDA"/>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1" tint="0.249977111117893"/>
        <bgColor indexed="64"/>
      </patternFill>
    </fill>
  </fills>
  <borders count="15">
    <border>
      <left/>
      <right/>
      <top/>
      <bottom/>
      <diagonal/>
    </border>
    <border>
      <left/>
      <right/>
      <top style="thin">
        <color rgb="FFA9D08E"/>
      </top>
      <bottom style="thin">
        <color rgb="FFA9D08E"/>
      </bottom>
      <diagonal/>
    </border>
    <border>
      <left/>
      <right/>
      <top style="thin">
        <color indexed="64"/>
      </top>
      <bottom/>
      <diagonal/>
    </border>
    <border>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0" fillId="0" borderId="1" xfId="0" applyNumberFormat="1" applyBorder="1" applyAlignment="1"/>
    <xf numFmtId="0" fontId="0" fillId="2" borderId="1" xfId="0" applyNumberFormat="1" applyFill="1" applyBorder="1" applyAlignment="1"/>
    <xf numFmtId="0" fontId="0" fillId="0" borderId="0" xfId="0" applyNumberFormat="1"/>
    <xf numFmtId="164" fontId="0" fillId="0" borderId="0" xfId="0" applyNumberFormat="1"/>
    <xf numFmtId="164" fontId="0" fillId="0" borderId="0" xfId="1" applyNumberFormat="1" applyFont="1"/>
    <xf numFmtId="9" fontId="0" fillId="0" borderId="0" xfId="0" applyNumberFormat="1"/>
    <xf numFmtId="0" fontId="0" fillId="0" borderId="0" xfId="0" applyAlignment="1">
      <alignment horizontal="center"/>
    </xf>
    <xf numFmtId="0" fontId="2" fillId="0" borderId="0" xfId="0" applyFont="1" applyFill="1" applyBorder="1" applyAlignment="1">
      <alignment horizontal="left"/>
    </xf>
    <xf numFmtId="0" fontId="2" fillId="3" borderId="0" xfId="0" applyFont="1" applyFill="1" applyBorder="1" applyAlignment="1">
      <alignment horizontal="left"/>
    </xf>
    <xf numFmtId="167" fontId="0" fillId="3" borderId="0" xfId="0" applyNumberFormat="1" applyFill="1" applyBorder="1"/>
    <xf numFmtId="0" fontId="0" fillId="3" borderId="0" xfId="0" applyFill="1"/>
    <xf numFmtId="0" fontId="0" fillId="3" borderId="0" xfId="0" applyFill="1" applyAlignment="1">
      <alignment horizontal="left" indent="1"/>
    </xf>
    <xf numFmtId="9" fontId="0" fillId="3" borderId="0" xfId="2" applyFont="1" applyFill="1"/>
    <xf numFmtId="0" fontId="2" fillId="3" borderId="3" xfId="0" applyFont="1" applyFill="1" applyBorder="1" applyAlignment="1">
      <alignment horizontal="left" indent="1"/>
    </xf>
    <xf numFmtId="9" fontId="0" fillId="3" borderId="3" xfId="2" applyFont="1" applyFill="1" applyBorder="1"/>
    <xf numFmtId="0" fontId="2" fillId="3" borderId="0" xfId="0" applyFont="1" applyFill="1"/>
    <xf numFmtId="167" fontId="2" fillId="3" borderId="0" xfId="0" applyNumberFormat="1" applyFont="1" applyFill="1"/>
    <xf numFmtId="0" fontId="2" fillId="3" borderId="2" xfId="0" applyFont="1" applyFill="1" applyBorder="1" applyAlignment="1">
      <alignment horizontal="left"/>
    </xf>
    <xf numFmtId="9" fontId="0" fillId="3" borderId="2" xfId="2" applyFont="1" applyFill="1" applyBorder="1"/>
    <xf numFmtId="0" fontId="0" fillId="3" borderId="0" xfId="0" applyFont="1" applyFill="1" applyBorder="1" applyAlignment="1">
      <alignment horizontal="left" indent="1"/>
    </xf>
    <xf numFmtId="0" fontId="2" fillId="3" borderId="3" xfId="0" applyFont="1" applyFill="1" applyBorder="1"/>
    <xf numFmtId="0" fontId="0" fillId="4" borderId="0" xfId="0" applyFill="1"/>
    <xf numFmtId="9" fontId="0" fillId="4" borderId="0" xfId="0" applyNumberFormat="1" applyFill="1"/>
    <xf numFmtId="0" fontId="0" fillId="4" borderId="2" xfId="0" applyFill="1" applyBorder="1"/>
    <xf numFmtId="9" fontId="0" fillId="4" borderId="2" xfId="0" applyNumberFormat="1" applyFill="1" applyBorder="1"/>
    <xf numFmtId="0" fontId="0" fillId="4" borderId="3" xfId="0" applyFill="1" applyBorder="1"/>
    <xf numFmtId="9" fontId="0" fillId="4" borderId="3" xfId="0" applyNumberFormat="1" applyFill="1" applyBorder="1"/>
    <xf numFmtId="164" fontId="0" fillId="0" borderId="0" xfId="1" applyNumberFormat="1" applyFont="1" applyAlignment="1">
      <alignment horizontal="center"/>
    </xf>
    <xf numFmtId="164" fontId="0" fillId="3" borderId="0" xfId="1" applyNumberFormat="1" applyFont="1" applyFill="1" applyBorder="1"/>
    <xf numFmtId="164" fontId="0" fillId="3" borderId="0" xfId="1" applyNumberFormat="1" applyFont="1" applyFill="1"/>
    <xf numFmtId="164" fontId="0" fillId="3" borderId="3" xfId="1" applyNumberFormat="1" applyFont="1" applyFill="1" applyBorder="1"/>
    <xf numFmtId="164" fontId="0" fillId="3" borderId="2" xfId="1" applyNumberFormat="1" applyFont="1" applyFill="1" applyBorder="1"/>
    <xf numFmtId="164" fontId="0" fillId="0" borderId="0" xfId="1" applyNumberFormat="1" applyFont="1" applyBorder="1"/>
    <xf numFmtId="0" fontId="0" fillId="0" borderId="4" xfId="0" applyBorder="1"/>
    <xf numFmtId="0" fontId="0" fillId="0" borderId="5" xfId="0" applyBorder="1"/>
    <xf numFmtId="0" fontId="0" fillId="0" borderId="7" xfId="0" applyBorder="1"/>
    <xf numFmtId="0" fontId="0" fillId="5" borderId="0" xfId="0" applyFill="1" applyAlignment="1">
      <alignment horizontal="center"/>
    </xf>
    <xf numFmtId="0" fontId="0" fillId="6" borderId="0" xfId="0" applyFill="1" applyAlignment="1">
      <alignment horizontal="center"/>
    </xf>
    <xf numFmtId="0" fontId="0" fillId="7" borderId="0" xfId="0" applyFill="1" applyAlignment="1">
      <alignment horizontal="center"/>
    </xf>
    <xf numFmtId="9" fontId="4" fillId="9" borderId="0" xfId="2" applyFont="1" applyFill="1" applyAlignment="1">
      <alignment horizontal="center" vertical="center"/>
    </xf>
    <xf numFmtId="0" fontId="0" fillId="0" borderId="6" xfId="0" applyBorder="1"/>
    <xf numFmtId="0" fontId="0" fillId="0" borderId="11" xfId="0" applyBorder="1"/>
    <xf numFmtId="0" fontId="0" fillId="0" borderId="8" xfId="0" applyBorder="1"/>
    <xf numFmtId="0" fontId="0" fillId="0" borderId="12" xfId="0" applyBorder="1"/>
    <xf numFmtId="2" fontId="4" fillId="0" borderId="9" xfId="0" applyNumberFormat="1" applyFont="1" applyBorder="1" applyAlignment="1">
      <alignment horizontal="center" vertical="center"/>
    </xf>
    <xf numFmtId="2" fontId="4" fillId="0" borderId="10" xfId="0" applyNumberFormat="1" applyFont="1" applyBorder="1" applyAlignment="1">
      <alignment horizontal="center" vertical="center"/>
    </xf>
    <xf numFmtId="9" fontId="4" fillId="0" borderId="9" xfId="0" applyNumberFormat="1" applyFont="1" applyBorder="1" applyAlignment="1">
      <alignment horizontal="center" vertical="center"/>
    </xf>
    <xf numFmtId="0" fontId="4" fillId="0" borderId="10" xfId="0" applyFont="1" applyBorder="1" applyAlignment="1">
      <alignment horizontal="center" vertical="center"/>
    </xf>
    <xf numFmtId="0" fontId="0" fillId="0" borderId="13" xfId="0" applyBorder="1"/>
    <xf numFmtId="0" fontId="0" fillId="0" borderId="10" xfId="0" applyBorder="1"/>
    <xf numFmtId="0" fontId="3" fillId="11" borderId="0" xfId="0" applyFont="1" applyFill="1" applyAlignment="1">
      <alignment horizontal="center"/>
    </xf>
    <xf numFmtId="164" fontId="0" fillId="3" borderId="0" xfId="0" applyNumberFormat="1" applyFill="1"/>
    <xf numFmtId="164" fontId="0" fillId="4" borderId="0" xfId="0" applyNumberFormat="1" applyFill="1"/>
    <xf numFmtId="164" fontId="0" fillId="4" borderId="2" xfId="0" applyNumberFormat="1" applyFill="1" applyBorder="1"/>
    <xf numFmtId="164" fontId="0" fillId="4" borderId="3" xfId="0" applyNumberFormat="1" applyFill="1" applyBorder="1"/>
    <xf numFmtId="0" fontId="0" fillId="8" borderId="0" xfId="0" applyFill="1" applyBorder="1"/>
    <xf numFmtId="0" fontId="0" fillId="8" borderId="14" xfId="0" applyFill="1" applyBorder="1"/>
    <xf numFmtId="0" fontId="4" fillId="8" borderId="0" xfId="0" applyFont="1" applyFill="1" applyBorder="1" applyAlignment="1">
      <alignment horizontal="center" vertical="center"/>
    </xf>
    <xf numFmtId="0" fontId="4" fillId="8" borderId="14" xfId="0" applyFont="1" applyFill="1" applyBorder="1" applyAlignment="1">
      <alignment horizontal="center" vertical="center"/>
    </xf>
    <xf numFmtId="0" fontId="0" fillId="10" borderId="0" xfId="0" applyFill="1"/>
    <xf numFmtId="0" fontId="0" fillId="0" borderId="0" xfId="0" applyFill="1"/>
  </cellXfs>
  <cellStyles count="3">
    <cellStyle name="Comma" xfId="1" builtinId="3"/>
    <cellStyle name="Normal" xfId="0" builtinId="0"/>
    <cellStyle name="Percent" xfId="2" builtinId="5"/>
  </cellStyles>
  <dxfs count="147">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ttom style="medium">
          <color indexed="64"/>
        </bottom>
      </border>
    </dxf>
    <dxf>
      <border>
        <top style="thin">
          <color indexed="64"/>
        </top>
        <bottom style="medium">
          <color indexed="64"/>
        </bottom>
      </border>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numFmt numFmtId="165" formatCode="_(* #,##0.0_);_(* \(#,##0.0\);_(* &quot;-&quot;??_);_(@_)"/>
    </dxf>
    <dxf>
      <numFmt numFmtId="165" formatCode="_(* #,##0.0_);_(* \(#,##0.0\);_(* &quot;-&quot;??_);_(@_)"/>
    </dxf>
    <dxf>
      <numFmt numFmtId="164" formatCode="_(* #,##0_);_(* \(#,##0\);_(* &quot;-&quot;??_);_(@_)"/>
    </dxf>
    <dxf>
      <numFmt numFmtId="164" formatCode="_(* #,##0_);_(* \(#,##0\);_(* &quot;-&quot;??_);_(@_)"/>
    </dxf>
    <dxf>
      <alignment relativeIndent="1" readingOrder="0"/>
    </dxf>
    <dxf>
      <alignment relativeIndent="1" readingOrder="0"/>
    </dxf>
    <dxf>
      <border>
        <top style="thin">
          <color indexed="64"/>
        </top>
      </border>
    </dxf>
    <dxf>
      <border>
        <top style="thin">
          <color indexed="64"/>
        </top>
      </border>
    </dxf>
    <dxf>
      <border>
        <top style="thin">
          <color indexed="64"/>
        </top>
      </border>
    </dxf>
    <dxf>
      <border>
        <top style="thin">
          <color indexed="64"/>
        </top>
      </border>
    </dxf>
    <dxf>
      <alignment horizontal="left" relativeIndent="-1" readingOrder="0"/>
    </dxf>
    <dxf>
      <border>
        <top/>
      </border>
    </dxf>
    <dxf>
      <alignment horizontal="left" relativeIndent="-1" readingOrder="0"/>
    </dxf>
    <dxf>
      <alignment horizontal="left" relativeIndent="1" readingOrder="0"/>
    </dxf>
    <dxf>
      <alignment horizontal="left" relativeIndent="1" readingOrder="0"/>
    </dxf>
    <dxf>
      <border>
        <top/>
      </border>
    </dxf>
    <dxf>
      <border>
        <top/>
      </border>
    </dxf>
    <dxf>
      <border>
        <top/>
      </border>
    </dxf>
    <dxf>
      <numFmt numFmtId="167" formatCode=";;;"/>
    </dxf>
    <dxf>
      <numFmt numFmtId="167" formatCode=";;;"/>
    </dxf>
    <dxf>
      <font>
        <b/>
        <family val="2"/>
      </font>
    </dxf>
    <dxf>
      <font>
        <b/>
        <family val="2"/>
      </font>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numFmt numFmtId="165" formatCode="_(* #,##0.0_);_(* \(#,##0.0\);_(* &quot;-&quot;??_);_(@_)"/>
    </dxf>
    <dxf>
      <numFmt numFmtId="165" formatCode="_(* #,##0.0_);_(* \(#,##0.0\);_(* &quot;-&quot;??_);_(@_)"/>
    </dxf>
    <dxf>
      <numFmt numFmtId="164" formatCode="_(* #,##0_);_(* \(#,##0\);_(* &quot;-&quot;??_);_(@_)"/>
    </dxf>
    <dxf>
      <numFmt numFmtId="164" formatCode="_(* #,##0_);_(* \(#,##0\);_(* &quot;-&quot;??_);_(@_)"/>
    </dxf>
    <dxf>
      <numFmt numFmtId="167" formatCode=";;;"/>
    </dxf>
    <dxf>
      <numFmt numFmtId="167" formatCode=";;;"/>
    </dxf>
    <dxf>
      <numFmt numFmtId="167" formatCode=";;;"/>
    </dxf>
    <dxf>
      <numFmt numFmtId="167" formatCode=";;;"/>
    </dxf>
    <dxf>
      <numFmt numFmtId="167" formatCode=";;;"/>
    </dxf>
    <dxf>
      <numFmt numFmtId="167" formatCode=";;;"/>
    </dxf>
    <dxf>
      <alignment horizontal="left" relativeIndent="1" readingOrder="0"/>
    </dxf>
    <dxf>
      <alignment horizontal="left" relativeIndent="1" readingOrder="0"/>
    </dxf>
    <dxf>
      <font>
        <b/>
        <family val="2"/>
      </font>
    </dxf>
    <dxf>
      <font>
        <b/>
        <family val="2"/>
      </font>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numFmt numFmtId="165" formatCode="_(* #,##0.0_);_(* \(#,##0.0\);_(* &quot;-&quot;??_);_(@_)"/>
    </dxf>
    <dxf>
      <numFmt numFmtId="165" formatCode="_(* #,##0.0_);_(* \(#,##0.0\);_(* &quot;-&quot;??_);_(@_)"/>
    </dxf>
    <dxf>
      <numFmt numFmtId="164" formatCode="_(* #,##0_);_(* \(#,##0\);_(* &quot;-&quot;??_);_(@_)"/>
    </dxf>
    <dxf>
      <numFmt numFmtId="164" formatCode="_(* #,##0_);_(* \(#,##0\);_(* &quot;-&quot;??_);_(@_)"/>
    </dxf>
    <dxf>
      <numFmt numFmtId="167" formatCode=";;;"/>
    </dxf>
    <dxf>
      <border diagonalUp="0" diagonalDown="0">
        <left/>
        <right/>
        <top/>
        <bottom/>
        <vertical/>
        <horizontal/>
      </border>
    </dxf>
    <dxf>
      <numFmt numFmtId="167" formatCode=";;;"/>
    </dxf>
    <dxf>
      <numFmt numFmtId="167" formatCode=";;;"/>
    </dxf>
    <dxf>
      <numFmt numFmtId="167" formatCode=";;;"/>
    </dxf>
    <dxf>
      <numFmt numFmtId="167" formatCode=";;;"/>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5" formatCode="_(* #,##0.0_);_(* \(#,##0.0\);_(* &quot;-&quot;??_);_(@_)"/>
    </dxf>
    <dxf>
      <numFmt numFmtId="165" formatCode="_(* #,##0.0_);_(* \(#,##0.0\);_(* &quot;-&quot;??_);_(@_)"/>
    </dxf>
    <dxf>
      <numFmt numFmtId="165" formatCode="_(* #,##0.0_);_(* \(#,##0.0\);_(* &quot;-&quot;??_);_(@_)"/>
    </dxf>
    <dxf>
      <numFmt numFmtId="165" formatCode="_(* #,##0.0_);_(* \(#,##0.0\);_(* &quot;-&quot;??_);_(@_)"/>
    </dxf>
    <dxf>
      <numFmt numFmtId="165" formatCode="_(* #,##0.0_);_(* \(#,##0.0\);_(* &quot;-&quot;??_);_(@_)"/>
    </dxf>
    <dxf>
      <numFmt numFmtId="165" formatCode="_(* #,##0.0_);_(* \(#,##0.0\);_(* &quot;-&quot;??_);_(@_)"/>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border>
        <top style="thin">
          <color indexed="64"/>
        </top>
        <bottom style="medium">
          <color indexed="64"/>
        </bottom>
      </border>
    </dxf>
    <dxf>
      <border>
        <top style="thin">
          <color indexed="64"/>
        </top>
        <bottom style="medium">
          <color indexed="64"/>
        </bottom>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font>
        <b/>
        <family val="2"/>
      </font>
    </dxf>
    <dxf>
      <font>
        <b/>
        <family val="2"/>
      </font>
    </dxf>
    <dxf>
      <font>
        <b/>
        <family val="2"/>
      </font>
    </dxf>
    <dxf>
      <font>
        <b/>
        <family val="2"/>
      </font>
    </dxf>
    <dxf>
      <alignment horizontal="left" relativeIndent="1" readingOrder="0"/>
    </dxf>
    <dxf>
      <alignment horizontal="left" relativeIndent="1" readingOrder="0"/>
    </dxf>
    <dxf>
      <numFmt numFmtId="167" formatCode=";;;"/>
    </dxf>
    <dxf>
      <numFmt numFmtId="167" formatCode=";;;"/>
    </dxf>
    <dxf>
      <numFmt numFmtId="167" formatCode=";;;"/>
    </dxf>
    <dxf>
      <alignment relativeIndent="1" readingOrder="0"/>
    </dxf>
    <dxf>
      <alignment relativeIndent="1" readingOrder="0"/>
    </dxf>
    <dxf>
      <border>
        <top style="thin">
          <color indexed="64"/>
        </top>
      </border>
    </dxf>
    <dxf>
      <border>
        <top style="thin">
          <color indexed="64"/>
        </top>
      </border>
    </dxf>
    <dxf>
      <border>
        <top style="thin">
          <color indexed="64"/>
        </top>
      </border>
    </dxf>
    <dxf>
      <border>
        <top style="thin">
          <color indexed="64"/>
        </top>
      </border>
    </dxf>
    <dxf>
      <alignment horizontal="left" relativeIndent="-1" readingOrder="0"/>
    </dxf>
    <dxf>
      <border>
        <top/>
      </border>
    </dxf>
    <dxf>
      <alignment horizontal="left" relativeIndent="-1" readingOrder="0"/>
    </dxf>
    <dxf>
      <alignment horizontal="left" relativeIndent="1" readingOrder="0"/>
    </dxf>
    <dxf>
      <alignment horizontal="left" relativeIndent="1" readingOrder="0"/>
    </dxf>
    <dxf>
      <border>
        <top/>
      </border>
    </dxf>
    <dxf>
      <border>
        <top/>
      </border>
    </dxf>
    <dxf>
      <border>
        <top/>
      </border>
    </dxf>
    <dxf>
      <numFmt numFmtId="167" formatCode=";;;"/>
    </dxf>
    <dxf>
      <numFmt numFmtId="167" formatCode=";;;"/>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3" defaultTableStyle="TableStyleMedium2" defaultPivotStyle="PivotStyleLight16">
    <tableStyle name="Slicer Style 1" pivot="0" table="0" count="1">
      <tableStyleElement type="wholeTable" dxfId="61"/>
    </tableStyle>
    <tableStyle name="TableStyleQueryPreview" pivot="0" count="3">
      <tableStyleElement type="wholeTable" dxfId="146"/>
      <tableStyleElement type="headerRow" dxfId="145"/>
      <tableStyleElement type="firstRowStripe" dxfId="144"/>
    </tableStyle>
    <tableStyle name="TableStyleQueryResult" pivot="0" count="3">
      <tableStyleElement type="wholeTable" dxfId="143"/>
      <tableStyleElement type="headerRow" dxfId="142"/>
      <tableStyleElement type="firstRowStripe" dxfId="141"/>
    </tableStyle>
  </tableStyles>
  <colors>
    <mruColors>
      <color rgb="FFFF5050"/>
      <color rgb="FFFF7D7D"/>
    </mruColors>
  </colors>
  <extLst>
    <ext xmlns:x14="http://schemas.microsoft.com/office/spreadsheetml/2009/9/main" uri="{EB79DEF2-80B8-43e5-95BD-54CBDDF9020C}">
      <x14:slicerStyles defaultSlicerStyle="SlicerStyleLight1">
        <x14:slicerStyle name="Slicer Style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openxmlformats.org/officeDocument/2006/relationships/customXml" Target="../customXml/item7.xml"/><Relationship Id="rId26" Type="http://schemas.openxmlformats.org/officeDocument/2006/relationships/customXml" Target="../customXml/item15.xml"/><Relationship Id="rId3" Type="http://schemas.openxmlformats.org/officeDocument/2006/relationships/pivotCacheDefinition" Target="pivotCache/pivotCacheDefinition1.xml"/><Relationship Id="rId21" Type="http://schemas.openxmlformats.org/officeDocument/2006/relationships/customXml" Target="../customXml/item10.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5" Type="http://schemas.openxmlformats.org/officeDocument/2006/relationships/customXml" Target="../customXml/item14.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29" Type="http://schemas.openxmlformats.org/officeDocument/2006/relationships/customXml" Target="../customXml/item18.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24" Type="http://schemas.openxmlformats.org/officeDocument/2006/relationships/customXml" Target="../customXml/item13.xml"/><Relationship Id="rId5" Type="http://schemas.microsoft.com/office/2007/relationships/slicerCache" Target="slicerCaches/slicerCache2.xml"/><Relationship Id="rId15" Type="http://schemas.openxmlformats.org/officeDocument/2006/relationships/customXml" Target="../customXml/item4.xml"/><Relationship Id="rId23" Type="http://schemas.openxmlformats.org/officeDocument/2006/relationships/customXml" Target="../customXml/item12.xml"/><Relationship Id="rId28" Type="http://schemas.openxmlformats.org/officeDocument/2006/relationships/customXml" Target="../customXml/item17.xml"/><Relationship Id="rId10" Type="http://schemas.openxmlformats.org/officeDocument/2006/relationships/powerPivotData" Target="model/item.data"/><Relationship Id="rId19" Type="http://schemas.openxmlformats.org/officeDocument/2006/relationships/customXml" Target="../customXml/item8.xml"/><Relationship Id="rId4" Type="http://schemas.microsoft.com/office/2007/relationships/slicerCache" Target="slicerCaches/slicerCache1.xml"/><Relationship Id="rId9" Type="http://schemas.openxmlformats.org/officeDocument/2006/relationships/sharedStrings" Target="sharedStrings.xml"/><Relationship Id="rId14" Type="http://schemas.openxmlformats.org/officeDocument/2006/relationships/customXml" Target="../customXml/item3.xml"/><Relationship Id="rId22" Type="http://schemas.openxmlformats.org/officeDocument/2006/relationships/customXml" Target="../customXml/item11.xml"/><Relationship Id="rId27" Type="http://schemas.openxmlformats.org/officeDocument/2006/relationships/customXml" Target="../customXml/item16.xml"/><Relationship Id="rId30" Type="http://schemas.openxmlformats.org/officeDocument/2006/relationships/customXml" Target="../customXml/item1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9524</xdr:rowOff>
    </xdr:from>
    <xdr:to>
      <xdr:col>0</xdr:col>
      <xdr:colOff>2533650</xdr:colOff>
      <xdr:row>13</xdr:row>
      <xdr:rowOff>190499</xdr:rowOff>
    </xdr:to>
    <mc:AlternateContent xmlns:mc="http://schemas.openxmlformats.org/markup-compatibility/2006">
      <mc:Choice xmlns:a14="http://schemas.microsoft.com/office/drawing/2010/main" Requires="a14">
        <xdr:graphicFrame macro="">
          <xdr:nvGraphicFramePr>
            <xdr:cNvPr id="4" name="Month 1"/>
            <xdr:cNvGraphicFramePr/>
          </xdr:nvGraphicFramePr>
          <xdr:xfrm>
            <a:off x="0" y="0"/>
            <a:ext cx="0" cy="0"/>
          </xdr:xfrm>
          <a:graphic>
            <a:graphicData uri="http://schemas.microsoft.com/office/drawing/2010/slicer">
              <sle:slicer xmlns:sle="http://schemas.microsoft.com/office/drawing/2010/slicer" name="Month 1"/>
            </a:graphicData>
          </a:graphic>
        </xdr:graphicFrame>
      </mc:Choice>
      <mc:Fallback>
        <xdr:sp macro="" textlink="">
          <xdr:nvSpPr>
            <xdr:cNvPr id="0" name=""/>
            <xdr:cNvSpPr>
              <a:spLocks noTextEdit="1"/>
            </xdr:cNvSpPr>
          </xdr:nvSpPr>
          <xdr:spPr>
            <a:xfrm>
              <a:off x="0" y="590549"/>
              <a:ext cx="2533650" cy="21050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14</xdr:row>
      <xdr:rowOff>95252</xdr:rowOff>
    </xdr:from>
    <xdr:to>
      <xdr:col>0</xdr:col>
      <xdr:colOff>2543174</xdr:colOff>
      <xdr:row>20</xdr:row>
      <xdr:rowOff>161926</xdr:rowOff>
    </xdr:to>
    <mc:AlternateContent xmlns:mc="http://schemas.openxmlformats.org/markup-compatibility/2006">
      <mc:Choice xmlns:a14="http://schemas.microsoft.com/office/drawing/2010/main" Requires="a14">
        <xdr:graphicFrame macro="">
          <xdr:nvGraphicFramePr>
            <xdr:cNvPr id="5" name="Department 1"/>
            <xdr:cNvGraphicFramePr/>
          </xdr:nvGraphicFramePr>
          <xdr:xfrm>
            <a:off x="0" y="0"/>
            <a:ext cx="0" cy="0"/>
          </xdr:xfrm>
          <a:graphic>
            <a:graphicData uri="http://schemas.microsoft.com/office/drawing/2010/slicer">
              <sle:slicer xmlns:sle="http://schemas.microsoft.com/office/drawing/2010/slicer" name="Department 1"/>
            </a:graphicData>
          </a:graphic>
        </xdr:graphicFrame>
      </mc:Choice>
      <mc:Fallback>
        <xdr:sp macro="" textlink="">
          <xdr:nvSpPr>
            <xdr:cNvPr id="0" name=""/>
            <xdr:cNvSpPr>
              <a:spLocks noTextEdit="1"/>
            </xdr:cNvSpPr>
          </xdr:nvSpPr>
          <xdr:spPr>
            <a:xfrm>
              <a:off x="0" y="2790827"/>
              <a:ext cx="2543174" cy="12096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asaan Fazal" refreshedDate="42398.989081712964" createdVersion="6" refreshedVersion="6" minRefreshableVersion="3" recordCount="48">
  <cacheSource type="worksheet">
    <worksheetSource name="Table3_2"/>
  </cacheSource>
  <cacheFields count="26">
    <cacheField name="Month" numFmtId="0">
      <sharedItems count="12">
        <s v="Jan"/>
        <s v="Feb"/>
        <s v="Mar"/>
        <s v="Apr"/>
        <s v="May"/>
        <s v="Jun"/>
        <s v="Jul"/>
        <s v="Aug"/>
        <s v="Sep"/>
        <s v="Oct"/>
        <s v="Nov"/>
        <s v="Dec"/>
      </sharedItems>
    </cacheField>
    <cacheField name="Department" numFmtId="0">
      <sharedItems count="4">
        <s v="East"/>
        <s v="West"/>
        <s v="North"/>
        <s v="South"/>
      </sharedItems>
    </cacheField>
    <cacheField name="Short term investments" numFmtId="0">
      <sharedItems containsSemiMixedTypes="0" containsString="0" containsNumber="1" containsInteger="1" minValue="23490" maxValue="5919925"/>
    </cacheField>
    <cacheField name="Building" numFmtId="0">
      <sharedItems containsSemiMixedTypes="0" containsString="0" containsNumber="1" containsInteger="1" minValue="174065" maxValue="5449124"/>
    </cacheField>
    <cacheField name="Accrued Interest" numFmtId="0">
      <sharedItems containsSemiMixedTypes="0" containsString="0" containsNumber="1" containsInteger="1" minValue="95658" maxValue="3952780"/>
    </cacheField>
    <cacheField name="Long term loans" numFmtId="0">
      <sharedItems containsSemiMixedTypes="0" containsString="0" containsNumber="1" containsInteger="1" minValue="73160" maxValue="3841820"/>
    </cacheField>
    <cacheField name="Tax payable" numFmtId="0">
      <sharedItems containsSemiMixedTypes="0" containsString="0" containsNumber="1" containsInteger="1" minValue="32744" maxValue="3626394"/>
    </cacheField>
    <cacheField name="Inventory" numFmtId="0">
      <sharedItems containsSemiMixedTypes="0" containsString="0" containsNumber="1" containsInteger="1" minValue="20284" maxValue="5140079"/>
    </cacheField>
    <cacheField name="Prepaid Expenses" numFmtId="0">
      <sharedItems containsSemiMixedTypes="0" containsString="0" containsNumber="1" containsInteger="1" minValue="92002" maxValue="3048216"/>
    </cacheField>
    <cacheField name="Cash" numFmtId="0">
      <sharedItems containsSemiMixedTypes="0" containsString="0" containsNumber="1" containsInteger="1" minValue="119869" maxValue="3798448"/>
    </cacheField>
    <cacheField name="Vehicle" numFmtId="0">
      <sharedItems containsSemiMixedTypes="0" containsString="0" containsNumber="1" containsInteger="1" minValue="62344" maxValue="5436258"/>
    </cacheField>
    <cacheField name="Accounts payable" numFmtId="0">
      <sharedItems containsSemiMixedTypes="0" containsString="0" containsNumber="1" containsInteger="1" minValue="109749" maxValue="4228868"/>
    </cacheField>
    <cacheField name="Admin Exp" numFmtId="0">
      <sharedItems containsSemiMixedTypes="0" containsString="0" containsNumber="1" containsInteger="1" minValue="105429" maxValue="425451"/>
    </cacheField>
    <cacheField name="CoGS" numFmtId="0">
      <sharedItems containsSemiMixedTypes="0" containsString="0" containsNumber="1" containsInteger="1" minValue="112424" maxValue="986557"/>
    </cacheField>
    <cacheField name="Fin cost" numFmtId="0">
      <sharedItems containsSemiMixedTypes="0" containsString="0" containsNumber="1" containsInteger="1" minValue="104279" maxValue="478570"/>
    </cacheField>
    <cacheField name="Sales" numFmtId="0">
      <sharedItems containsSemiMixedTypes="0" containsString="0" containsNumber="1" containsInteger="1" minValue="1006065" maxValue="1981730"/>
    </cacheField>
    <cacheField name="Selling Exp" numFmtId="0">
      <sharedItems containsSemiMixedTypes="0" containsString="0" containsNumber="1" containsInteger="1" minValue="101377" maxValue="469096"/>
    </cacheField>
    <cacheField name="Tax" numFmtId="0">
      <sharedItems containsSemiMixedTypes="0" containsString="0" containsNumber="1" containsInteger="1" minValue="100825" maxValue="475197"/>
    </cacheField>
    <cacheField name="Gross profit" numFmtId="0" formula="Sales -CoGS" databaseField="0"/>
    <cacheField name="Operating profit" numFmtId="0" formula="'Gross profit'-'Admin Exp' -'Selling Exp'" databaseField="0"/>
    <cacheField name="Profit before tax" numFmtId="0" formula="'Operating profit' -'Fin cost'" databaseField="0"/>
    <cacheField name="profit after tax" numFmtId="0" formula="'Profit before tax'-Tax" databaseField="0"/>
    <cacheField name="Total NC assets" numFmtId="0" formula="0" databaseField="0"/>
    <cacheField name="Total Curr. Assets" numFmtId="0" formula="0" databaseField="0"/>
    <cacheField name="Total NC Liabilities" numFmtId="0" formula=" 0" databaseField="0"/>
    <cacheField name="Total Curr. Liabilities" numFmtId="0" formula=" 0" databaseField="0"/>
  </cacheFields>
  <extLst>
    <ext xmlns:x14="http://schemas.microsoft.com/office/spreadsheetml/2009/9/main" uri="{725AE2AE-9491-48be-B2B4-4EB974FC3084}">
      <x14:pivotCacheDefinition pivotCacheId="3"/>
    </ext>
  </extLst>
</pivotCacheDefinition>
</file>

<file path=xl/pivotCache/pivotCacheRecords1.xml><?xml version="1.0" encoding="utf-8"?>
<pivotCacheRecords xmlns="http://schemas.openxmlformats.org/spreadsheetml/2006/main" xmlns:r="http://schemas.openxmlformats.org/officeDocument/2006/relationships" count="48">
  <r>
    <x v="0"/>
    <x v="0"/>
    <n v="3495335"/>
    <n v="480554"/>
    <n v="422194"/>
    <n v="735434"/>
    <n v="65634"/>
    <n v="592744"/>
    <n v="835883"/>
    <n v="918318"/>
    <n v="723465"/>
    <n v="355863"/>
    <n v="129619"/>
    <n v="843103"/>
    <n v="197013"/>
    <n v="1628608"/>
    <n v="115340"/>
    <n v="169233"/>
  </r>
  <r>
    <x v="0"/>
    <x v="1"/>
    <n v="3161877"/>
    <n v="963866"/>
    <n v="917256"/>
    <n v="538275"/>
    <n v="3626394"/>
    <n v="1281050"/>
    <n v="910064"/>
    <n v="1045639"/>
    <n v="361197"/>
    <n v="539128"/>
    <n v="122988"/>
    <n v="296471"/>
    <n v="197106"/>
    <n v="1539833"/>
    <n v="179779"/>
    <n v="195729"/>
  </r>
  <r>
    <x v="0"/>
    <x v="2"/>
    <n v="161931"/>
    <n v="666418"/>
    <n v="218189"/>
    <n v="1882082"/>
    <n v="709336"/>
    <n v="5140079"/>
    <n v="1097391"/>
    <n v="448164"/>
    <n v="1696116"/>
    <n v="664143"/>
    <n v="420136"/>
    <n v="701854"/>
    <n v="137938"/>
    <n v="1316162"/>
    <n v="376129"/>
    <n v="403925"/>
  </r>
  <r>
    <x v="0"/>
    <x v="3"/>
    <n v="1006405"/>
    <n v="1570364"/>
    <n v="1291643"/>
    <n v="241350"/>
    <n v="32744"/>
    <n v="780374"/>
    <n v="2650839"/>
    <n v="1454175"/>
    <n v="842362"/>
    <n v="4228868"/>
    <n v="192499"/>
    <n v="543150"/>
    <n v="172801"/>
    <n v="1857670"/>
    <n v="113211"/>
    <n v="167778"/>
  </r>
  <r>
    <x v="1"/>
    <x v="0"/>
    <n v="3264141"/>
    <n v="1475274"/>
    <n v="465327"/>
    <n v="862654"/>
    <n v="526063"/>
    <n v="933195"/>
    <n v="2118849"/>
    <n v="569261"/>
    <n v="681969"/>
    <n v="1621714"/>
    <n v="185091"/>
    <n v="121339"/>
    <n v="164754"/>
    <n v="1871226"/>
    <n v="192131"/>
    <n v="165708"/>
  </r>
  <r>
    <x v="1"/>
    <x v="1"/>
    <n v="598756"/>
    <n v="637604"/>
    <n v="329489"/>
    <n v="785097"/>
    <n v="1947336"/>
    <n v="20284"/>
    <n v="410740"/>
    <n v="2096155"/>
    <n v="106449"/>
    <n v="1912100"/>
    <n v="163793"/>
    <n v="113783"/>
    <n v="131076"/>
    <n v="1546643"/>
    <n v="101377"/>
    <n v="130712"/>
  </r>
  <r>
    <x v="1"/>
    <x v="2"/>
    <n v="43254"/>
    <n v="2385078"/>
    <n v="1585645"/>
    <n v="1823760"/>
    <n v="470352"/>
    <n v="808261"/>
    <n v="2108857"/>
    <n v="200242"/>
    <n v="395889"/>
    <n v="944219"/>
    <n v="197330"/>
    <n v="184308"/>
    <n v="263350"/>
    <n v="1496040"/>
    <n v="293761"/>
    <n v="329539"/>
  </r>
  <r>
    <x v="1"/>
    <x v="3"/>
    <n v="325230"/>
    <n v="898694"/>
    <n v="3869450"/>
    <n v="770973"/>
    <n v="1190714"/>
    <n v="733242"/>
    <n v="578115"/>
    <n v="123608"/>
    <n v="1707233"/>
    <n v="830306"/>
    <n v="118724"/>
    <n v="494617"/>
    <n v="154081"/>
    <n v="1894675"/>
    <n v="156262"/>
    <n v="115000"/>
  </r>
  <r>
    <x v="2"/>
    <x v="0"/>
    <n v="577086"/>
    <n v="544102"/>
    <n v="508930"/>
    <n v="368464"/>
    <n v="435704"/>
    <n v="3974781"/>
    <n v="837711"/>
    <n v="1091459"/>
    <n v="291627"/>
    <n v="495176"/>
    <n v="187159"/>
    <n v="241365"/>
    <n v="175394"/>
    <n v="1835339"/>
    <n v="168557"/>
    <n v="182845"/>
  </r>
  <r>
    <x v="2"/>
    <x v="1"/>
    <n v="1387853"/>
    <n v="394753"/>
    <n v="636597"/>
    <n v="1035288"/>
    <n v="183681"/>
    <n v="557991"/>
    <n v="382703"/>
    <n v="1659433"/>
    <n v="513821"/>
    <n v="1549769"/>
    <n v="174448"/>
    <n v="370922"/>
    <n v="106036"/>
    <n v="1424395"/>
    <n v="198361"/>
    <n v="120781"/>
  </r>
  <r>
    <x v="2"/>
    <x v="2"/>
    <n v="1886331"/>
    <n v="1355748"/>
    <n v="355817"/>
    <n v="466626"/>
    <n v="2744743"/>
    <n v="1291051"/>
    <n v="950295"/>
    <n v="204082"/>
    <n v="886176"/>
    <n v="154154"/>
    <n v="158966"/>
    <n v="320835"/>
    <n v="399661"/>
    <n v="1241861"/>
    <n v="469096"/>
    <n v="454925"/>
  </r>
  <r>
    <x v="2"/>
    <x v="3"/>
    <n v="605750"/>
    <n v="813794"/>
    <n v="2852298"/>
    <n v="1815181"/>
    <n v="142902"/>
    <n v="927452"/>
    <n v="1801264"/>
    <n v="255801"/>
    <n v="1494563"/>
    <n v="948220"/>
    <n v="175222"/>
    <n v="300672"/>
    <n v="118110"/>
    <n v="1803536"/>
    <n v="131646"/>
    <n v="113912"/>
  </r>
  <r>
    <x v="3"/>
    <x v="0"/>
    <n v="2585571"/>
    <n v="893909"/>
    <n v="95658"/>
    <n v="592736"/>
    <n v="194833"/>
    <n v="253766"/>
    <n v="1987391"/>
    <n v="873023"/>
    <n v="946669"/>
    <n v="367704"/>
    <n v="133809"/>
    <n v="934541"/>
    <n v="155286"/>
    <n v="1051510"/>
    <n v="142967"/>
    <n v="116797"/>
  </r>
  <r>
    <x v="3"/>
    <x v="1"/>
    <n v="1837705"/>
    <n v="233634"/>
    <n v="1960159"/>
    <n v="123172"/>
    <n v="542624"/>
    <n v="427027"/>
    <n v="949431"/>
    <n v="299022"/>
    <n v="2277283"/>
    <n v="2352944"/>
    <n v="128507"/>
    <n v="719137"/>
    <n v="191908"/>
    <n v="1128222"/>
    <n v="191756"/>
    <n v="125539"/>
  </r>
  <r>
    <x v="3"/>
    <x v="2"/>
    <n v="527921"/>
    <n v="211448"/>
    <n v="3952780"/>
    <n v="883350"/>
    <n v="497661"/>
    <n v="937291"/>
    <n v="1673900"/>
    <n v="1881879"/>
    <n v="156917"/>
    <n v="2495529"/>
    <n v="256576"/>
    <n v="601691"/>
    <n v="402518"/>
    <n v="1394704"/>
    <n v="210568"/>
    <n v="388963"/>
  </r>
  <r>
    <x v="3"/>
    <x v="3"/>
    <n v="629676"/>
    <n v="2084821"/>
    <n v="155165"/>
    <n v="353615"/>
    <n v="521309"/>
    <n v="916858"/>
    <n v="962552"/>
    <n v="187332"/>
    <n v="399092"/>
    <n v="751405"/>
    <n v="136800"/>
    <n v="986557"/>
    <n v="141098"/>
    <n v="1164713"/>
    <n v="150042"/>
    <n v="123959"/>
  </r>
  <r>
    <x v="4"/>
    <x v="0"/>
    <n v="1237657"/>
    <n v="1236417"/>
    <n v="1018419"/>
    <n v="1740394"/>
    <n v="273978"/>
    <n v="3233444"/>
    <n v="342092"/>
    <n v="1784924"/>
    <n v="195682"/>
    <n v="659661"/>
    <n v="175297"/>
    <n v="747250"/>
    <n v="193131"/>
    <n v="1606121"/>
    <n v="110743"/>
    <n v="114594"/>
  </r>
  <r>
    <x v="4"/>
    <x v="1"/>
    <n v="1514922"/>
    <n v="194056"/>
    <n v="156678"/>
    <n v="2727545"/>
    <n v="684356"/>
    <n v="792241"/>
    <n v="955564"/>
    <n v="389197"/>
    <n v="2732231"/>
    <n v="816960"/>
    <n v="106274"/>
    <n v="760360"/>
    <n v="171878"/>
    <n v="1017561"/>
    <n v="130745"/>
    <n v="169670"/>
  </r>
  <r>
    <x v="4"/>
    <x v="2"/>
    <n v="1073837"/>
    <n v="870634"/>
    <n v="1731294"/>
    <n v="1038606"/>
    <n v="524295"/>
    <n v="922933"/>
    <n v="256206"/>
    <n v="119869"/>
    <n v="176777"/>
    <n v="3021863"/>
    <n v="184361"/>
    <n v="823151"/>
    <n v="352851"/>
    <n v="1569499"/>
    <n v="301773"/>
    <n v="238409"/>
  </r>
  <r>
    <x v="4"/>
    <x v="3"/>
    <n v="998968"/>
    <n v="578955"/>
    <n v="131208"/>
    <n v="2039720"/>
    <n v="35255"/>
    <n v="1554532"/>
    <n v="386941"/>
    <n v="914618"/>
    <n v="5436258"/>
    <n v="1263551"/>
    <n v="196829"/>
    <n v="142104"/>
    <n v="143332"/>
    <n v="1929419"/>
    <n v="172596"/>
    <n v="173473"/>
  </r>
  <r>
    <x v="5"/>
    <x v="0"/>
    <n v="1419138"/>
    <n v="539785"/>
    <n v="439987"/>
    <n v="766363"/>
    <n v="427961"/>
    <n v="1313181"/>
    <n v="3048216"/>
    <n v="170147"/>
    <n v="384942"/>
    <n v="643276"/>
    <n v="105429"/>
    <n v="902264"/>
    <n v="122140"/>
    <n v="1892327"/>
    <n v="154104"/>
    <n v="154830"/>
  </r>
  <r>
    <x v="5"/>
    <x v="1"/>
    <n v="5919925"/>
    <n v="2516102"/>
    <n v="834575"/>
    <n v="492353"/>
    <n v="1770288"/>
    <n v="598198"/>
    <n v="217841"/>
    <n v="411640"/>
    <n v="480861"/>
    <n v="597234"/>
    <n v="165468"/>
    <n v="187019"/>
    <n v="164246"/>
    <n v="1974670"/>
    <n v="126052"/>
    <n v="193946"/>
  </r>
  <r>
    <x v="5"/>
    <x v="2"/>
    <n v="1257667"/>
    <n v="2843435"/>
    <n v="1876326"/>
    <n v="727424"/>
    <n v="1733217"/>
    <n v="529581"/>
    <n v="395830"/>
    <n v="993785"/>
    <n v="1431893"/>
    <n v="795871"/>
    <n v="139349"/>
    <n v="652440"/>
    <n v="366052"/>
    <n v="1080542"/>
    <n v="376066"/>
    <n v="163485"/>
  </r>
  <r>
    <x v="5"/>
    <x v="3"/>
    <n v="788631"/>
    <n v="437481"/>
    <n v="1381916"/>
    <n v="522495"/>
    <n v="535834"/>
    <n v="844422"/>
    <n v="330637"/>
    <n v="478978"/>
    <n v="778050"/>
    <n v="831178"/>
    <n v="129743"/>
    <n v="829478"/>
    <n v="155606"/>
    <n v="1803605"/>
    <n v="112358"/>
    <n v="180383"/>
  </r>
  <r>
    <x v="6"/>
    <x v="0"/>
    <n v="124535"/>
    <n v="303980"/>
    <n v="1326280"/>
    <n v="617032"/>
    <n v="1998193"/>
    <n v="535507"/>
    <n v="517172"/>
    <n v="627049"/>
    <n v="663759"/>
    <n v="396103"/>
    <n v="184267"/>
    <n v="490584"/>
    <n v="127417"/>
    <n v="1649944"/>
    <n v="174054"/>
    <n v="190904"/>
  </r>
  <r>
    <x v="6"/>
    <x v="1"/>
    <n v="618044"/>
    <n v="174065"/>
    <n v="658679"/>
    <n v="783466"/>
    <n v="2817566"/>
    <n v="2347997"/>
    <n v="580576"/>
    <n v="1977775"/>
    <n v="248917"/>
    <n v="422367"/>
    <n v="112805"/>
    <n v="112424"/>
    <n v="119413"/>
    <n v="1814235"/>
    <n v="133910"/>
    <n v="109301"/>
  </r>
  <r>
    <x v="6"/>
    <x v="2"/>
    <n v="800528"/>
    <n v="703013"/>
    <n v="516266"/>
    <n v="894761"/>
    <n v="550058"/>
    <n v="1655496"/>
    <n v="349416"/>
    <n v="179056"/>
    <n v="344471"/>
    <n v="654398"/>
    <n v="350894"/>
    <n v="522938"/>
    <n v="428715"/>
    <n v="1676630"/>
    <n v="248823"/>
    <n v="100825"/>
  </r>
  <r>
    <x v="6"/>
    <x v="3"/>
    <n v="142869"/>
    <n v="686719"/>
    <n v="682127"/>
    <n v="73160"/>
    <n v="1432100"/>
    <n v="1995529"/>
    <n v="1201216"/>
    <n v="1191191"/>
    <n v="586683"/>
    <n v="351811"/>
    <n v="148595"/>
    <n v="160953"/>
    <n v="166906"/>
    <n v="1288690"/>
    <n v="120380"/>
    <n v="132741"/>
  </r>
  <r>
    <x v="7"/>
    <x v="0"/>
    <n v="1175319"/>
    <n v="472981"/>
    <n v="1962215"/>
    <n v="2027143"/>
    <n v="315569"/>
    <n v="77353"/>
    <n v="2166283"/>
    <n v="1640359"/>
    <n v="398850"/>
    <n v="945147"/>
    <n v="110272"/>
    <n v="917064"/>
    <n v="167153"/>
    <n v="1981730"/>
    <n v="198018"/>
    <n v="168766"/>
  </r>
  <r>
    <x v="7"/>
    <x v="1"/>
    <n v="2925268"/>
    <n v="3081250"/>
    <n v="1932770"/>
    <n v="1652493"/>
    <n v="1957166"/>
    <n v="611339"/>
    <n v="966659"/>
    <n v="1359983"/>
    <n v="634233"/>
    <n v="1562347"/>
    <n v="139900"/>
    <n v="295669"/>
    <n v="171450"/>
    <n v="1312126"/>
    <n v="143524"/>
    <n v="148554"/>
  </r>
  <r>
    <x v="7"/>
    <x v="2"/>
    <n v="646794"/>
    <n v="1943493"/>
    <n v="1691071"/>
    <n v="444081"/>
    <n v="2220617"/>
    <n v="449084"/>
    <n v="1360657"/>
    <n v="380003"/>
    <n v="939832"/>
    <n v="1878088"/>
    <n v="425451"/>
    <n v="696963"/>
    <n v="333502"/>
    <n v="1027100"/>
    <n v="163184"/>
    <n v="156311"/>
  </r>
  <r>
    <x v="7"/>
    <x v="3"/>
    <n v="1006368"/>
    <n v="555327"/>
    <n v="1485089"/>
    <n v="853716"/>
    <n v="206383"/>
    <n v="1258540"/>
    <n v="160963"/>
    <n v="630574"/>
    <n v="230451"/>
    <n v="1447111"/>
    <n v="144974"/>
    <n v="720157"/>
    <n v="117390"/>
    <n v="1006065"/>
    <n v="153683"/>
    <n v="178269"/>
  </r>
  <r>
    <x v="8"/>
    <x v="0"/>
    <n v="1705268"/>
    <n v="5449124"/>
    <n v="1149366"/>
    <n v="1173827"/>
    <n v="528428"/>
    <n v="578700"/>
    <n v="331276"/>
    <n v="208298"/>
    <n v="1295424"/>
    <n v="1714510"/>
    <n v="123241"/>
    <n v="961031"/>
    <n v="111731"/>
    <n v="1150897"/>
    <n v="109490"/>
    <n v="113039"/>
  </r>
  <r>
    <x v="8"/>
    <x v="1"/>
    <n v="871543"/>
    <n v="1860282"/>
    <n v="2506936"/>
    <n v="3388206"/>
    <n v="516163"/>
    <n v="1906934"/>
    <n v="92002"/>
    <n v="195501"/>
    <n v="337045"/>
    <n v="916442"/>
    <n v="163161"/>
    <n v="620040"/>
    <n v="167433"/>
    <n v="1692463"/>
    <n v="137039"/>
    <n v="162160"/>
  </r>
  <r>
    <x v="8"/>
    <x v="2"/>
    <n v="3561937"/>
    <n v="283776"/>
    <n v="134052"/>
    <n v="580338"/>
    <n v="721417"/>
    <n v="510837"/>
    <n v="1910938"/>
    <n v="457531"/>
    <n v="1678576"/>
    <n v="682459"/>
    <n v="152589"/>
    <n v="806909"/>
    <n v="478570"/>
    <n v="1911386"/>
    <n v="284740"/>
    <n v="124758"/>
  </r>
  <r>
    <x v="8"/>
    <x v="3"/>
    <n v="1215930"/>
    <n v="568916"/>
    <n v="467892"/>
    <n v="241354"/>
    <n v="2365846"/>
    <n v="471683"/>
    <n v="239086"/>
    <n v="679090"/>
    <n v="1757815"/>
    <n v="845505"/>
    <n v="183879"/>
    <n v="263385"/>
    <n v="126330"/>
    <n v="1553117"/>
    <n v="172768"/>
    <n v="180369"/>
  </r>
  <r>
    <x v="9"/>
    <x v="0"/>
    <n v="1314000"/>
    <n v="733808"/>
    <n v="2116626"/>
    <n v="3173331"/>
    <n v="1510125"/>
    <n v="1472767"/>
    <n v="180244"/>
    <n v="456232"/>
    <n v="610123"/>
    <n v="667906"/>
    <n v="106719"/>
    <n v="185094"/>
    <n v="148589"/>
    <n v="1403154"/>
    <n v="181264"/>
    <n v="193557"/>
  </r>
  <r>
    <x v="9"/>
    <x v="1"/>
    <n v="153679"/>
    <n v="210316"/>
    <n v="954359"/>
    <n v="762642"/>
    <n v="293648"/>
    <n v="975125"/>
    <n v="637528"/>
    <n v="692802"/>
    <n v="441338"/>
    <n v="227756"/>
    <n v="121556"/>
    <n v="627296"/>
    <n v="162825"/>
    <n v="1395505"/>
    <n v="134571"/>
    <n v="178775"/>
  </r>
  <r>
    <x v="9"/>
    <x v="2"/>
    <n v="675179"/>
    <n v="3130691"/>
    <n v="962185"/>
    <n v="119975"/>
    <n v="1333302"/>
    <n v="1239338"/>
    <n v="826277"/>
    <n v="1358773"/>
    <n v="763775"/>
    <n v="924966"/>
    <n v="158092"/>
    <n v="880797"/>
    <n v="205639"/>
    <n v="1526644"/>
    <n v="171284"/>
    <n v="475197"/>
  </r>
  <r>
    <x v="9"/>
    <x v="3"/>
    <n v="1377735"/>
    <n v="1594493"/>
    <n v="432398"/>
    <n v="808966"/>
    <n v="758225"/>
    <n v="1611574"/>
    <n v="205518"/>
    <n v="889366"/>
    <n v="462821"/>
    <n v="1924059"/>
    <n v="112822"/>
    <n v="450315"/>
    <n v="133440"/>
    <n v="1932396"/>
    <n v="146753"/>
    <n v="153767"/>
  </r>
  <r>
    <x v="10"/>
    <x v="0"/>
    <n v="249810"/>
    <n v="1668533"/>
    <n v="1742793"/>
    <n v="1137714"/>
    <n v="389440"/>
    <n v="2056480"/>
    <n v="457744"/>
    <n v="1270924"/>
    <n v="1953720"/>
    <n v="979306"/>
    <n v="175986"/>
    <n v="158877"/>
    <n v="128292"/>
    <n v="1466386"/>
    <n v="120603"/>
    <n v="177972"/>
  </r>
  <r>
    <x v="10"/>
    <x v="1"/>
    <n v="1983255"/>
    <n v="522710"/>
    <n v="250893"/>
    <n v="3841820"/>
    <n v="419730"/>
    <n v="584402"/>
    <n v="626444"/>
    <n v="871760"/>
    <n v="62344"/>
    <n v="1178115"/>
    <n v="119453"/>
    <n v="127266"/>
    <n v="185876"/>
    <n v="1778599"/>
    <n v="113608"/>
    <n v="156798"/>
  </r>
  <r>
    <x v="10"/>
    <x v="2"/>
    <n v="1439659"/>
    <n v="254502"/>
    <n v="249519"/>
    <n v="2775121"/>
    <n v="1488691"/>
    <n v="360974"/>
    <n v="1242058"/>
    <n v="3576971"/>
    <n v="216731"/>
    <n v="559787"/>
    <n v="117713"/>
    <n v="502170"/>
    <n v="168616"/>
    <n v="1285650"/>
    <n v="390994"/>
    <n v="146054"/>
  </r>
  <r>
    <x v="10"/>
    <x v="3"/>
    <n v="974989"/>
    <n v="1834390"/>
    <n v="817784"/>
    <n v="1143235"/>
    <n v="2284461"/>
    <n v="761140"/>
    <n v="2968352"/>
    <n v="1897404"/>
    <n v="2892009"/>
    <n v="3036964"/>
    <n v="187331"/>
    <n v="955077"/>
    <n v="111926"/>
    <n v="1299330"/>
    <n v="129516"/>
    <n v="126307"/>
  </r>
  <r>
    <x v="11"/>
    <x v="0"/>
    <n v="375081"/>
    <n v="293238"/>
    <n v="3788104"/>
    <n v="1272699"/>
    <n v="449417"/>
    <n v="221468"/>
    <n v="1780402"/>
    <n v="3798448"/>
    <n v="898144"/>
    <n v="641007"/>
    <n v="167169"/>
    <n v="152948"/>
    <n v="121600"/>
    <n v="1761978"/>
    <n v="153429"/>
    <n v="113573"/>
  </r>
  <r>
    <x v="11"/>
    <x v="1"/>
    <n v="1897132"/>
    <n v="1663378"/>
    <n v="390645"/>
    <n v="2514739"/>
    <n v="773415"/>
    <n v="1461836"/>
    <n v="407250"/>
    <n v="530026"/>
    <n v="820439"/>
    <n v="109749"/>
    <n v="158647"/>
    <n v="572100"/>
    <n v="104279"/>
    <n v="1515956"/>
    <n v="153919"/>
    <n v="142019"/>
  </r>
  <r>
    <x v="11"/>
    <x v="2"/>
    <n v="23490"/>
    <n v="646226"/>
    <n v="698552"/>
    <n v="2591401"/>
    <n v="262707"/>
    <n v="1845069"/>
    <n v="1908153"/>
    <n v="2404684"/>
    <n v="3829543"/>
    <n v="363948"/>
    <n v="424598"/>
    <n v="326764"/>
    <n v="416657"/>
    <n v="1720796"/>
    <n v="407183"/>
    <n v="204501"/>
  </r>
  <r>
    <x v="11"/>
    <x v="3"/>
    <n v="2710254"/>
    <n v="1449253"/>
    <n v="856705"/>
    <n v="935592"/>
    <n v="727543"/>
    <n v="494686"/>
    <n v="719805"/>
    <n v="1792631"/>
    <n v="634924"/>
    <n v="663917"/>
    <n v="142899"/>
    <n v="674598"/>
    <n v="199581"/>
    <n v="1782826"/>
    <n v="184054"/>
    <n v="13137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39" dataOnRows="1" applyNumberFormats="0" applyBorderFormats="0" applyFontFormats="0" applyPatternFormats="0" applyAlignmentFormats="0" applyWidthHeightFormats="1" dataCaption="Values" updatedVersion="6" minRefreshableVersion="3" itemPrintTitles="1" createdVersion="6" indent="0" showHeaders="0" compact="0" compactData="0" multipleFieldFilters="0">
  <location ref="C14:D19" firstHeaderRow="0" firstDataRow="0" firstDataCol="1"/>
  <pivotFields count="26">
    <pivotField compact="0" outline="0" showAll="0">
      <items count="13">
        <item x="0"/>
        <item x="1"/>
        <item x="2"/>
        <item h="1" x="3"/>
        <item h="1" x="4"/>
        <item h="1" x="5"/>
        <item h="1" x="6"/>
        <item h="1" x="7"/>
        <item h="1" x="8"/>
        <item h="1" x="9"/>
        <item h="1" x="10"/>
        <item h="1" x="11"/>
        <item t="default"/>
      </items>
    </pivotField>
    <pivotField compact="0" outline="0" showAll="0">
      <items count="5">
        <item x="0"/>
        <item x="1"/>
        <item h="1" x="2"/>
        <item h="1" x="3"/>
        <item t="default"/>
      </items>
    </pivotField>
    <pivotField compact="0" outline="0" showAll="0"/>
    <pivotField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dataField="1" compact="0" outline="0" dragToRow="0" dragToCol="0" dragToPage="0" showAll="0" defaultSubtotal="0"/>
    <pivotField dataField="1" compact="0" outline="0" dragToRow="0" dragToCol="0" dragToPage="0" showAll="0" defaultSubtotal="0"/>
  </pivotFields>
  <rowFields count="1">
    <field x="-2"/>
  </rowFields>
  <rowItems count="6">
    <i>
      <x/>
    </i>
    <i i="1">
      <x v="1"/>
    </i>
    <i i="2">
      <x v="2"/>
    </i>
    <i i="3">
      <x v="3"/>
    </i>
    <i i="4">
      <x v="4"/>
    </i>
    <i i="5">
      <x v="5"/>
    </i>
  </rowItems>
  <colItems count="1">
    <i/>
  </colItems>
  <dataFields count="6">
    <dataField name=" Total NC Liabilities" fld="24" baseField="0" baseItem="0" numFmtId="167"/>
    <dataField name=" Long term loans" fld="5" baseField="0" baseItem="0"/>
    <dataField name=" Total Curr. Liabilities" fld="25" baseField="0" baseItem="0" numFmtId="167"/>
    <dataField name=" Accrued Interest" fld="4" baseField="0" baseItem="0"/>
    <dataField name=" Tax payable" fld="6" baseField="0" baseItem="0"/>
    <dataField name=" Accounts payable" fld="11" baseField="0" baseItem="0"/>
  </dataFields>
  <formats count="16">
    <format dxfId="106">
      <pivotArea outline="0" collapsedLevelsAreSubtotals="1" fieldPosition="0">
        <references count="1">
          <reference field="4294967294" count="1" selected="0">
            <x v="0"/>
          </reference>
        </references>
      </pivotArea>
    </format>
    <format dxfId="105">
      <pivotArea outline="0" fieldPosition="0">
        <references count="1">
          <reference field="4294967294" count="1" selected="0">
            <x v="0"/>
          </reference>
        </references>
      </pivotArea>
    </format>
    <format dxfId="104">
      <pivotArea outline="0" collapsedLevelsAreSubtotals="1" fieldPosition="0">
        <references count="1">
          <reference field="4294967294" count="1" selected="0">
            <x v="2"/>
          </reference>
        </references>
      </pivotArea>
    </format>
    <format dxfId="103">
      <pivotArea dataOnly="0" labelOnly="1" outline="0" fieldPosition="0">
        <references count="1">
          <reference field="4294967294" count="1">
            <x v="1"/>
          </reference>
        </references>
      </pivotArea>
    </format>
    <format dxfId="102">
      <pivotArea dataOnly="0" labelOnly="1" outline="0" fieldPosition="0">
        <references count="1">
          <reference field="4294967294" count="3">
            <x v="3"/>
            <x v="4"/>
            <x v="5"/>
          </reference>
        </references>
      </pivotArea>
    </format>
    <format dxfId="101">
      <pivotArea dataOnly="0" labelOnly="1" outline="0" fieldPosition="0">
        <references count="1">
          <reference field="4294967294" count="1">
            <x v="0"/>
          </reference>
        </references>
      </pivotArea>
    </format>
    <format dxfId="98">
      <pivotArea dataOnly="0" outline="0" fieldPosition="0">
        <references count="1">
          <reference field="4294967294" count="1">
            <x v="2"/>
          </reference>
        </references>
      </pivotArea>
    </format>
    <format dxfId="89">
      <pivotArea type="all" dataOnly="0" outline="0" fieldPosition="0"/>
    </format>
    <format dxfId="88">
      <pivotArea outline="0" collapsedLevelsAreSubtotals="1" fieldPosition="0"/>
    </format>
    <format dxfId="87">
      <pivotArea dataOnly="0" labelOnly="1" outline="0" fieldPosition="0">
        <references count="1">
          <reference field="4294967294" count="6">
            <x v="0"/>
            <x v="1"/>
            <x v="2"/>
            <x v="3"/>
            <x v="4"/>
            <x v="5"/>
          </reference>
        </references>
      </pivotArea>
    </format>
    <format dxfId="86">
      <pivotArea outline="0" fieldPosition="0">
        <references count="1">
          <reference field="4294967294" count="1" selected="0">
            <x v="0"/>
          </reference>
        </references>
      </pivotArea>
    </format>
    <format dxfId="77">
      <pivotArea outline="0" collapsedLevelsAreSubtotals="1" fieldPosition="0"/>
    </format>
    <format dxfId="76">
      <pivotArea outline="0" fieldPosition="0">
        <references count="1">
          <reference field="4294967294" count="1" selected="0">
            <x v="0"/>
          </reference>
        </references>
      </pivotArea>
    </format>
    <format dxfId="71">
      <pivotArea outline="0" collapsedLevelsAreSubtotals="1" fieldPosition="0"/>
    </format>
    <format dxfId="70">
      <pivotArea outline="0" fieldPosition="0">
        <references count="1">
          <reference field="4294967294" count="1" selected="0">
            <x v="0"/>
          </reference>
        </references>
      </pivotArea>
    </format>
    <format dxfId="65">
      <pivotArea outline="0" collapsedLevelsAreSubtotals="1" fieldPosition="0">
        <references count="1">
          <reference field="4294967294"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3" cacheId="39" dataOnRows="1" applyNumberFormats="0" applyBorderFormats="0" applyFontFormats="0" applyPatternFormats="0" applyAlignmentFormats="0" applyWidthHeightFormats="1" dataCaption="Values" updatedVersion="6" minRefreshableVersion="3" itemPrintTitles="1" createdVersion="6" indent="0" showHeaders="0" compact="0" compactData="0" multipleFieldFilters="0">
  <location ref="C4:D11" firstHeaderRow="0" firstDataRow="0" firstDataCol="1"/>
  <pivotFields count="26">
    <pivotField compact="0" outline="0" showAll="0">
      <items count="13">
        <item x="0"/>
        <item x="1"/>
        <item x="2"/>
        <item h="1" x="3"/>
        <item h="1" x="4"/>
        <item h="1" x="5"/>
        <item h="1" x="6"/>
        <item h="1" x="7"/>
        <item h="1" x="8"/>
        <item h="1" x="9"/>
        <item h="1" x="10"/>
        <item h="1" x="11"/>
        <item t="default"/>
      </items>
    </pivotField>
    <pivotField compact="0" outline="0" showAll="0">
      <items count="5">
        <item x="0"/>
        <item x="1"/>
        <item h="1" x="2"/>
        <item h="1" x="3"/>
        <item t="default"/>
      </items>
    </pivotField>
    <pivotField dataField="1" compact="0" outline="0" showAll="0"/>
    <pivotField dataField="1"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dataField="1" compact="0" outline="0" dragToRow="0" dragToCol="0" dragToPage="0" showAll="0" defaultSubtota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2"/>
  </rowFields>
  <rowItems count="8">
    <i>
      <x/>
    </i>
    <i i="1">
      <x v="1"/>
    </i>
    <i i="2">
      <x v="2"/>
    </i>
    <i i="3">
      <x v="3"/>
    </i>
    <i i="4">
      <x v="4"/>
    </i>
    <i i="5">
      <x v="5"/>
    </i>
    <i i="6">
      <x v="6"/>
    </i>
    <i i="7">
      <x v="7"/>
    </i>
  </rowItems>
  <colItems count="1">
    <i/>
  </colItems>
  <dataFields count="8">
    <dataField name=" Total NC assets" fld="22" baseField="0" baseItem="0" numFmtId="167"/>
    <dataField name=" Vehicle" fld="10" baseField="0" baseItem="0"/>
    <dataField name=" Building" fld="3" baseField="0" baseItem="0"/>
    <dataField name=" Total Curr. Assets" fld="23" baseField="0" baseItem="0" numFmtId="167"/>
    <dataField name=" Inventory" fld="7" baseField="0" baseItem="0"/>
    <dataField name=" Prepaid Expenses" fld="8" baseField="0" baseItem="0"/>
    <dataField name=" Short term investments" fld="2" baseField="0" baseItem="0"/>
    <dataField name=" Cash" fld="9" baseField="0" baseItem="0"/>
  </dataFields>
  <formats count="29">
    <format dxfId="107">
      <pivotArea dataOnly="0" labelOnly="1" outline="0" fieldPosition="0">
        <references count="1">
          <reference field="4294967294" count="1">
            <x v="0"/>
          </reference>
        </references>
      </pivotArea>
    </format>
    <format dxfId="108">
      <pivotArea dataOnly="0" labelOnly="1" outline="0" fieldPosition="0">
        <references count="1">
          <reference field="4294967294" count="1">
            <x v="3"/>
          </reference>
        </references>
      </pivotArea>
    </format>
    <format dxfId="109">
      <pivotArea collapsedLevelsAreSubtotals="1" fieldPosition="0">
        <references count="1">
          <reference field="4294967294" count="1">
            <x v="0"/>
          </reference>
        </references>
      </pivotArea>
    </format>
    <format dxfId="110">
      <pivotArea dataOnly="0" labelOnly="1" outline="0" fieldPosition="0">
        <references count="1">
          <reference field="4294967294" count="1">
            <x v="0"/>
          </reference>
        </references>
      </pivotArea>
    </format>
    <format dxfId="111">
      <pivotArea collapsedLevelsAreSubtotals="1" fieldPosition="0">
        <references count="1">
          <reference field="4294967294" count="1">
            <x v="3"/>
          </reference>
        </references>
      </pivotArea>
    </format>
    <format dxfId="112">
      <pivotArea dataOnly="0" labelOnly="1" outline="0" fieldPosition="0">
        <references count="1">
          <reference field="4294967294" count="1">
            <x v="3"/>
          </reference>
        </references>
      </pivotArea>
    </format>
    <format dxfId="113">
      <pivotArea dataOnly="0" labelOnly="1" outline="0" fieldPosition="0">
        <references count="1">
          <reference field="4294967294" count="1">
            <x v="0"/>
          </reference>
        </references>
      </pivotArea>
    </format>
    <format dxfId="114">
      <pivotArea dataOnly="0" labelOnly="1" outline="0" fieldPosition="0">
        <references count="1">
          <reference field="4294967294" count="1">
            <x v="3"/>
          </reference>
        </references>
      </pivotArea>
    </format>
    <format dxfId="115">
      <pivotArea dataOnly="0" labelOnly="1" outline="0" fieldPosition="0">
        <references count="1">
          <reference field="4294967294" count="1">
            <x v="3"/>
          </reference>
        </references>
      </pivotArea>
    </format>
    <format dxfId="116">
      <pivotArea dataOnly="0" labelOnly="1" outline="0" fieldPosition="0">
        <references count="1">
          <reference field="4294967294" count="4">
            <x v="4"/>
            <x v="5"/>
            <x v="6"/>
            <x v="7"/>
          </reference>
        </references>
      </pivotArea>
    </format>
    <format dxfId="117">
      <pivotArea dataOnly="0" labelOnly="1" outline="0" fieldPosition="0">
        <references count="1">
          <reference field="4294967294" count="2">
            <x v="1"/>
            <x v="2"/>
          </reference>
        </references>
      </pivotArea>
    </format>
    <format dxfId="118">
      <pivotArea outline="0" collapsedLevelsAreSubtotals="1" fieldPosition="0">
        <references count="1">
          <reference field="4294967294" count="1" selected="0">
            <x v="0"/>
          </reference>
        </references>
      </pivotArea>
    </format>
    <format dxfId="119">
      <pivotArea dataOnly="0" labelOnly="1" outline="0" fieldPosition="0">
        <references count="1">
          <reference field="4294967294" count="1">
            <x v="0"/>
          </reference>
        </references>
      </pivotArea>
    </format>
    <format dxfId="120">
      <pivotArea outline="0" collapsedLevelsAreSubtotals="1" fieldPosition="0">
        <references count="1">
          <reference field="4294967294" count="1" selected="0">
            <x v="3"/>
          </reference>
        </references>
      </pivotArea>
    </format>
    <format dxfId="121">
      <pivotArea outline="0" collapsedLevelsAreSubtotals="1" fieldPosition="0">
        <references count="1">
          <reference field="4294967294" count="1" selected="0">
            <x v="0"/>
          </reference>
        </references>
      </pivotArea>
    </format>
    <format dxfId="122">
      <pivotArea outline="0" collapsedLevelsAreSubtotals="1" fieldPosition="0">
        <references count="1">
          <reference field="4294967294" count="1" selected="0">
            <x v="3"/>
          </reference>
        </references>
      </pivotArea>
    </format>
    <format dxfId="100">
      <pivotArea dataOnly="0" labelOnly="1" outline="0" fieldPosition="0">
        <references count="1">
          <reference field="4294967294" count="1">
            <x v="0"/>
          </reference>
        </references>
      </pivotArea>
    </format>
    <format dxfId="99">
      <pivotArea dataOnly="0" labelOnly="1" outline="0" fieldPosition="0">
        <references count="1">
          <reference field="4294967294" count="1">
            <x v="3"/>
          </reference>
        </references>
      </pivotArea>
    </format>
    <format dxfId="85">
      <pivotArea type="all" dataOnly="0" outline="0" fieldPosition="0"/>
    </format>
    <format dxfId="84">
      <pivotArea outline="0" collapsedLevelsAreSubtotals="1" fieldPosition="0"/>
    </format>
    <format dxfId="83">
      <pivotArea dataOnly="0" labelOnly="1" outline="0" fieldPosition="0">
        <references count="1">
          <reference field="4294967294" count="8">
            <x v="0"/>
            <x v="1"/>
            <x v="2"/>
            <x v="3"/>
            <x v="4"/>
            <x v="5"/>
            <x v="6"/>
            <x v="7"/>
          </reference>
        </references>
      </pivotArea>
    </format>
    <format dxfId="82">
      <pivotArea outline="0" fieldPosition="0">
        <references count="1">
          <reference field="4294967294" count="1" selected="0">
            <x v="0"/>
          </reference>
        </references>
      </pivotArea>
    </format>
    <format dxfId="75">
      <pivotArea outline="0" collapsedLevelsAreSubtotals="1" fieldPosition="0"/>
    </format>
    <format dxfId="74">
      <pivotArea outline="0" fieldPosition="0">
        <references count="1">
          <reference field="4294967294" count="1" selected="0">
            <x v="0"/>
          </reference>
        </references>
      </pivotArea>
    </format>
    <format dxfId="69">
      <pivotArea outline="0" collapsedLevelsAreSubtotals="1" fieldPosition="0"/>
    </format>
    <format dxfId="68">
      <pivotArea outline="0" fieldPosition="0">
        <references count="1">
          <reference field="4294967294" count="1" selected="0">
            <x v="0"/>
          </reference>
        </references>
      </pivotArea>
    </format>
    <format dxfId="64">
      <pivotArea outline="0" collapsedLevelsAreSubtotals="1" fieldPosition="0">
        <references count="1">
          <reference field="4294967294" count="1" selected="0">
            <x v="3"/>
          </reference>
        </references>
      </pivotArea>
    </format>
    <format dxfId="63">
      <pivotArea outline="0" collapsedLevelsAreSubtotals="1" fieldPosition="0">
        <references count="1">
          <reference field="4294967294" count="1" selected="0">
            <x v="0"/>
          </reference>
        </references>
      </pivotArea>
    </format>
    <format dxfId="62">
      <pivotArea outline="0" fieldPosition="0">
        <references count="1">
          <reference field="4294967294"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39" dataOnRows="1" applyNumberFormats="0" applyBorderFormats="0" applyFontFormats="0" applyPatternFormats="0" applyAlignmentFormats="0" applyWidthHeightFormats="1" dataCaption="Values" updatedVersion="6" minRefreshableVersion="3" itemPrintTitles="1" createdVersion="6" indent="0" showHeaders="0" compact="0" compactData="0" multipleFieldFilters="0">
  <location ref="N4:O13" firstHeaderRow="0" firstDataRow="0" firstDataCol="1"/>
  <pivotFields count="26">
    <pivotField compact="0" outline="0" showAll="0">
      <items count="13">
        <item x="0"/>
        <item x="1"/>
        <item x="2"/>
        <item h="1" x="3"/>
        <item h="1" x="4"/>
        <item h="1" x="5"/>
        <item h="1" x="6"/>
        <item h="1" x="7"/>
        <item h="1" x="8"/>
        <item h="1" x="9"/>
        <item h="1" x="10"/>
        <item h="1" x="11"/>
        <item t="default"/>
      </items>
    </pivotField>
    <pivotField compact="0" outline="0" showAll="0">
      <items count="5">
        <item x="0"/>
        <item x="1"/>
        <item h="1" x="2"/>
        <item h="1" x="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dragToRow="0" dragToCol="0" dragToPage="0" showAll="0" defaultSubtotal="0"/>
    <pivotField dataField="1" compact="0" outline="0" dragToRow="0" dragToCol="0" dragToPage="0" showAll="0" defaultSubtotal="0"/>
    <pivotField dataField="1" compact="0" outline="0" dragToRow="0" dragToCol="0" dragToPage="0" showAll="0" defaultSubtota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2"/>
  </rowFields>
  <rowItems count="10">
    <i>
      <x/>
    </i>
    <i i="1">
      <x v="1"/>
    </i>
    <i i="2">
      <x v="2"/>
    </i>
    <i i="3">
      <x v="3"/>
    </i>
    <i i="4">
      <x v="4"/>
    </i>
    <i i="5">
      <x v="5"/>
    </i>
    <i i="6">
      <x v="6"/>
    </i>
    <i i="7">
      <x v="7"/>
    </i>
    <i i="8">
      <x v="8"/>
    </i>
    <i i="9">
      <x v="9"/>
    </i>
  </rowItems>
  <colItems count="1">
    <i/>
  </colItems>
  <dataFields count="10">
    <dataField name=" Sales" fld="15" baseField="0" baseItem="0"/>
    <dataField name=" CoGS" fld="13" baseField="0" baseItem="0"/>
    <dataField name=" Gross profit" fld="18" baseField="0" baseItem="0"/>
    <dataField name=" Admin Exp" fld="12" baseField="0" baseItem="0"/>
    <dataField name=" Selling Exp" fld="16" baseField="0" baseItem="0"/>
    <dataField name=" Operating profit" fld="19" baseField="0" baseItem="0"/>
    <dataField name=" Fin cost" fld="14" baseField="0" baseItem="0"/>
    <dataField name=" Profit before tax" fld="20" baseField="0" baseItem="0"/>
    <dataField name=" Tax" fld="17" baseField="0" baseItem="0"/>
    <dataField name=" profit after tax" fld="21" baseField="0" baseItem="1"/>
  </dataFields>
  <formats count="16">
    <format dxfId="97">
      <pivotArea outline="0" collapsedLevelsAreSubtotals="1" fieldPosition="0">
        <references count="1">
          <reference field="4294967294" count="1" selected="0">
            <x v="2"/>
          </reference>
        </references>
      </pivotArea>
    </format>
    <format dxfId="96">
      <pivotArea dataOnly="0" labelOnly="1" outline="0" fieldPosition="0">
        <references count="1">
          <reference field="4294967294" count="1">
            <x v="2"/>
          </reference>
        </references>
      </pivotArea>
    </format>
    <format dxfId="95">
      <pivotArea outline="0" collapsedLevelsAreSubtotals="1" fieldPosition="0">
        <references count="1">
          <reference field="4294967294" count="1" selected="0">
            <x v="5"/>
          </reference>
        </references>
      </pivotArea>
    </format>
    <format dxfId="94">
      <pivotArea dataOnly="0" labelOnly="1" outline="0" fieldPosition="0">
        <references count="1">
          <reference field="4294967294" count="1">
            <x v="5"/>
          </reference>
        </references>
      </pivotArea>
    </format>
    <format dxfId="93">
      <pivotArea outline="0" collapsedLevelsAreSubtotals="1" fieldPosition="0">
        <references count="1">
          <reference field="4294967294" count="1" selected="0">
            <x v="7"/>
          </reference>
        </references>
      </pivotArea>
    </format>
    <format dxfId="92">
      <pivotArea dataOnly="0" labelOnly="1" outline="0" fieldPosition="0">
        <references count="1">
          <reference field="4294967294" count="1">
            <x v="7"/>
          </reference>
        </references>
      </pivotArea>
    </format>
    <format dxfId="91">
      <pivotArea outline="0" collapsedLevelsAreSubtotals="1" fieldPosition="0">
        <references count="1">
          <reference field="4294967294" count="1" selected="0">
            <x v="9"/>
          </reference>
        </references>
      </pivotArea>
    </format>
    <format dxfId="90">
      <pivotArea dataOnly="0" labelOnly="1" outline="0" fieldPosition="0">
        <references count="1">
          <reference field="4294967294" count="1">
            <x v="9"/>
          </reference>
        </references>
      </pivotArea>
    </format>
    <format dxfId="81">
      <pivotArea type="all" dataOnly="0" outline="0" fieldPosition="0"/>
    </format>
    <format dxfId="80">
      <pivotArea outline="0" collapsedLevelsAreSubtotals="1" fieldPosition="0"/>
    </format>
    <format dxfId="79">
      <pivotArea dataOnly="0" labelOnly="1" outline="0" fieldPosition="0">
        <references count="1">
          <reference field="4294967294" count="10">
            <x v="0"/>
            <x v="1"/>
            <x v="2"/>
            <x v="3"/>
            <x v="4"/>
            <x v="5"/>
            <x v="6"/>
            <x v="7"/>
            <x v="8"/>
            <x v="9"/>
          </reference>
        </references>
      </pivotArea>
    </format>
    <format dxfId="78">
      <pivotArea outline="0" fieldPosition="0">
        <references count="1">
          <reference field="4294967294" count="1" selected="0">
            <x v="0"/>
          </reference>
        </references>
      </pivotArea>
    </format>
    <format dxfId="73">
      <pivotArea outline="0" collapsedLevelsAreSubtotals="1" fieldPosition="0"/>
    </format>
    <format dxfId="72">
      <pivotArea outline="0" fieldPosition="0">
        <references count="1">
          <reference field="4294967294" count="1" selected="0">
            <x v="0"/>
          </reference>
        </references>
      </pivotArea>
    </format>
    <format dxfId="67">
      <pivotArea outline="0" collapsedLevelsAreSubtotals="1" fieldPosition="0"/>
    </format>
    <format dxfId="66">
      <pivotArea outline="0" fieldPosition="0">
        <references count="1">
          <reference field="4294967294"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queryTables/queryTable1.xml><?xml version="1.0" encoding="utf-8"?>
<queryTable xmlns="http://schemas.openxmlformats.org/spreadsheetml/2006/main" name="ExternalData_1" connectionId="2" autoFormatId="0" applyNumberFormats="0" applyBorderFormats="0" applyFontFormats="1" applyPatternFormats="1" applyAlignmentFormats="0" applyWidthHeightFormats="0">
  <queryTableRefresh preserveSortFilterLayout="0" nextId="20" unboundColumnsRight="6">
    <queryTableFields count="18">
      <queryTableField id="1" name="Month" tableColumnId="27"/>
      <queryTableField id="2" name="Department" tableColumnId="28"/>
      <queryTableField id="3" name="Short term investments" tableColumnId="29"/>
      <queryTableField id="4" name="Building" tableColumnId="30"/>
      <queryTableField id="5" name="Accrued Interest" tableColumnId="31"/>
      <queryTableField id="6" name="Long term loans" tableColumnId="32"/>
      <queryTableField id="7" name="Tax payable" tableColumnId="33"/>
      <queryTableField id="8" name="Inventory" tableColumnId="34"/>
      <queryTableField id="9" name="Prepaid Expenses" tableColumnId="35"/>
      <queryTableField id="10" name="Cash" tableColumnId="36"/>
      <queryTableField id="11" name="Vehicle" tableColumnId="37"/>
      <queryTableField id="12" name="Accounts payable" tableColumnId="38"/>
      <queryTableField id="19" dataBound="0" tableColumnId="40"/>
      <queryTableField id="18" dataBound="0" tableColumnId="41"/>
      <queryTableField id="17" dataBound="0" tableColumnId="42"/>
      <queryTableField id="16" dataBound="0" tableColumnId="43"/>
      <queryTableField id="15" dataBound="0" tableColumnId="44"/>
      <queryTableField id="14" dataBound="0" tableColumnId="45"/>
    </queryTableFields>
    <queryTableDeletedFields count="1">
      <deletedField name="Equity"/>
    </queryTableDeleted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Month1" sourceName="Month">
  <pivotTables>
    <pivotTable tabId="9" name="PivotTable3"/>
    <pivotTable tabId="9" name="PivotTable1"/>
    <pivotTable tabId="9" name="PivotTable4"/>
  </pivotTables>
  <data>
    <tabular pivotCacheId="3">
      <items count="12">
        <i x="0" s="1"/>
        <i x="1" s="1"/>
        <i x="2" s="1"/>
        <i x="3"/>
        <i x="4"/>
        <i x="5"/>
        <i x="6"/>
        <i x="7"/>
        <i x="8"/>
        <i x="9"/>
        <i x="10"/>
        <i x="1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Department1" sourceName="Department">
  <pivotTables>
    <pivotTable tabId="9" name="PivotTable3"/>
    <pivotTable tabId="9" name="PivotTable1"/>
    <pivotTable tabId="9" name="PivotTable4"/>
  </pivotTables>
  <data>
    <tabular pivotCacheId="3">
      <items count="4">
        <i x="0" s="1"/>
        <i x="1" s="1"/>
        <i x="2"/>
        <i x="3"/>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Month 1" cache="Slicer_Month1" caption="Month" columnCount="2" showCaption="0" rowHeight="292608"/>
  <slicer name="Department 1" cache="Slicer_Department1" caption="Department" showCaption="0" style="SlicerStyleLight2" rowHeight="24130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4" name="Table3_2" displayName="Table3_2" ref="A1:R49" tableType="queryTable" totalsRowShown="0">
  <autoFilter ref="A1:R49"/>
  <sortState ref="A2:L50">
    <sortCondition ref="A2:A50" customList="Jan,Feb,Mar,Apr,May,Jun,Jul,Aug,Sep,Oct,Nov,Dec"/>
    <sortCondition ref="B2:B50" customList="East,West,North,South"/>
  </sortState>
  <tableColumns count="18">
    <tableColumn id="27" uniqueName="27" name="Month" queryTableFieldId="1" dataDxfId="140"/>
    <tableColumn id="28" uniqueName="28" name="Department" queryTableFieldId="2" dataDxfId="139"/>
    <tableColumn id="29" uniqueName="29" name="Short term investments" queryTableFieldId="3" dataDxfId="138"/>
    <tableColumn id="30" uniqueName="30" name="Building" queryTableFieldId="4" dataDxfId="137"/>
    <tableColumn id="31" uniqueName="31" name="Accrued Interest" queryTableFieldId="5" dataDxfId="136"/>
    <tableColumn id="32" uniqueName="32" name="Long term loans" queryTableFieldId="6" dataDxfId="135"/>
    <tableColumn id="33" uniqueName="33" name="Tax payable" queryTableFieldId="7" dataDxfId="134"/>
    <tableColumn id="34" uniqueName="34" name="Inventory" queryTableFieldId="8" dataDxfId="133"/>
    <tableColumn id="35" uniqueName="35" name="Prepaid Expenses" queryTableFieldId="9" dataDxfId="132"/>
    <tableColumn id="36" uniqueName="36" name="Cash" queryTableFieldId="10" dataDxfId="131"/>
    <tableColumn id="37" uniqueName="37" name="Vehicle" queryTableFieldId="11" dataDxfId="130"/>
    <tableColumn id="38" uniqueName="38" name="Accounts payable" queryTableFieldId="12" dataDxfId="129"/>
    <tableColumn id="40" uniqueName="40" name="Admin Exp" queryTableFieldId="19" dataDxfId="128"/>
    <tableColumn id="41" uniqueName="41" name="CoGS" queryTableFieldId="18" dataDxfId="127"/>
    <tableColumn id="42" uniqueName="42" name="Fin cost" queryTableFieldId="17" dataDxfId="126"/>
    <tableColumn id="43" uniqueName="43" name="Sales" queryTableFieldId="16" dataDxfId="125"/>
    <tableColumn id="44" uniqueName="44" name="Selling Exp" queryTableFieldId="15" dataDxfId="124"/>
    <tableColumn id="45" uniqueName="45" name="Tax" queryTableFieldId="14" dataDxfId="123"/>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showGridLines="0" showRowColHeaders="0" tabSelected="1" workbookViewId="0">
      <selection activeCell="N18" sqref="N18"/>
    </sheetView>
  </sheetViews>
  <sheetFormatPr defaultRowHeight="15" x14ac:dyDescent="0.25"/>
  <cols>
    <col min="1" max="1" width="39.28515625" customWidth="1"/>
    <col min="2" max="2" width="1.5703125" style="61" customWidth="1"/>
    <col min="3" max="3" width="23.7109375" customWidth="1"/>
    <col min="4" max="4" width="12.7109375" style="5" customWidth="1"/>
    <col min="5" max="5" width="8.42578125" customWidth="1"/>
    <col min="6" max="6" width="1.28515625" customWidth="1"/>
    <col min="7" max="8" width="1.42578125" customWidth="1"/>
    <col min="9" max="11" width="14.140625" customWidth="1"/>
    <col min="12" max="13" width="1.42578125" customWidth="1"/>
    <col min="14" max="14" width="23.42578125" bestFit="1" customWidth="1"/>
    <col min="15" max="15" width="11.85546875" bestFit="1" customWidth="1"/>
    <col min="16" max="16" width="12" bestFit="1" customWidth="1"/>
    <col min="17" max="17" width="17" bestFit="1" customWidth="1"/>
    <col min="18" max="18" width="15.5703125" bestFit="1" customWidth="1"/>
  </cols>
  <sheetData>
    <row r="1" spans="1:17" s="56" customFormat="1" x14ac:dyDescent="0.25">
      <c r="A1" s="58" t="s">
        <v>71</v>
      </c>
      <c r="B1" s="58"/>
      <c r="C1" s="58"/>
      <c r="D1" s="58"/>
      <c r="E1" s="58"/>
      <c r="F1" s="58"/>
      <c r="G1" s="58"/>
      <c r="H1" s="58"/>
      <c r="I1" s="58"/>
      <c r="J1" s="58"/>
      <c r="K1" s="58"/>
      <c r="L1" s="58"/>
      <c r="M1" s="58"/>
      <c r="N1" s="58"/>
      <c r="O1" s="58"/>
      <c r="P1" s="58"/>
      <c r="Q1" s="58"/>
    </row>
    <row r="2" spans="1:17" s="57" customFormat="1" ht="15.75" thickBot="1" x14ac:dyDescent="0.3">
      <c r="A2" s="59"/>
      <c r="B2" s="59"/>
      <c r="C2" s="59"/>
      <c r="D2" s="59"/>
      <c r="E2" s="59"/>
      <c r="F2" s="59"/>
      <c r="G2" s="59"/>
      <c r="H2" s="59"/>
      <c r="I2" s="59"/>
      <c r="J2" s="59"/>
      <c r="K2" s="59"/>
      <c r="L2" s="59"/>
      <c r="M2" s="59"/>
      <c r="N2" s="59"/>
      <c r="O2" s="59"/>
      <c r="P2" s="59"/>
      <c r="Q2" s="59"/>
    </row>
    <row r="3" spans="1:17" x14ac:dyDescent="0.25">
      <c r="A3" s="60"/>
      <c r="D3" s="28" t="s">
        <v>60</v>
      </c>
      <c r="E3" s="7" t="s">
        <v>61</v>
      </c>
      <c r="O3" s="7" t="s">
        <v>60</v>
      </c>
      <c r="P3" s="7" t="s">
        <v>61</v>
      </c>
    </row>
    <row r="4" spans="1:17" x14ac:dyDescent="0.25">
      <c r="A4" s="60"/>
      <c r="C4" s="9" t="s">
        <v>58</v>
      </c>
      <c r="D4" s="10">
        <v>0</v>
      </c>
      <c r="E4" s="11"/>
      <c r="J4" s="39" t="s">
        <v>45</v>
      </c>
      <c r="L4" s="44"/>
      <c r="N4" s="22" t="s">
        <v>24</v>
      </c>
      <c r="O4" s="53">
        <v>9846044</v>
      </c>
      <c r="P4" s="23">
        <v>1</v>
      </c>
    </row>
    <row r="5" spans="1:17" x14ac:dyDescent="0.25">
      <c r="A5" s="60"/>
      <c r="C5" s="12" t="s">
        <v>47</v>
      </c>
      <c r="D5" s="52">
        <v>2678528</v>
      </c>
      <c r="E5" s="13">
        <f>D5/$D$12</f>
        <v>6.7137776682262465E-2</v>
      </c>
      <c r="J5" s="45">
        <f>O4/D12</f>
        <v>0.24679282922401047</v>
      </c>
      <c r="K5" s="35"/>
      <c r="N5" s="22" t="s">
        <v>25</v>
      </c>
      <c r="O5" s="53">
        <v>1986983</v>
      </c>
      <c r="P5" s="23">
        <f>O5/$O$4</f>
        <v>0.20180521232690002</v>
      </c>
    </row>
    <row r="6" spans="1:17" x14ac:dyDescent="0.25">
      <c r="A6" s="60"/>
      <c r="C6" s="12" t="s">
        <v>48</v>
      </c>
      <c r="D6" s="52">
        <v>4496153</v>
      </c>
      <c r="E6" s="13">
        <f t="shared" ref="E6:E12" si="0">D6/$D$12</f>
        <v>0.11269686784804357</v>
      </c>
      <c r="I6" s="42"/>
      <c r="J6" s="46"/>
      <c r="N6" s="24" t="s">
        <v>26</v>
      </c>
      <c r="O6" s="54">
        <v>7859061</v>
      </c>
      <c r="P6" s="25">
        <f>O6/$O$4</f>
        <v>0.79819478767309993</v>
      </c>
    </row>
    <row r="7" spans="1:17" x14ac:dyDescent="0.25">
      <c r="A7" s="60"/>
      <c r="C7" s="9" t="s">
        <v>59</v>
      </c>
      <c r="D7" s="10">
        <v>0</v>
      </c>
      <c r="E7" s="13"/>
      <c r="I7" s="43"/>
      <c r="J7" s="7"/>
      <c r="N7" s="22" t="s">
        <v>27</v>
      </c>
      <c r="O7" s="53">
        <v>963098</v>
      </c>
      <c r="P7" s="23">
        <f>O7/$O$4</f>
        <v>9.7815731881758808E-2</v>
      </c>
    </row>
    <row r="8" spans="1:17" x14ac:dyDescent="0.25">
      <c r="A8" s="60"/>
      <c r="C8" s="12" t="s">
        <v>49</v>
      </c>
      <c r="D8" s="52">
        <v>7360045</v>
      </c>
      <c r="E8" s="13">
        <f t="shared" si="0"/>
        <v>0.18448082587951387</v>
      </c>
      <c r="I8" s="43"/>
      <c r="J8" s="7" t="s">
        <v>69</v>
      </c>
      <c r="N8" s="22" t="s">
        <v>28</v>
      </c>
      <c r="O8" s="53">
        <v>955545</v>
      </c>
      <c r="P8" s="23">
        <f>O8/$O$4</f>
        <v>9.7048621761186518E-2</v>
      </c>
    </row>
    <row r="9" spans="1:17" x14ac:dyDescent="0.25">
      <c r="A9" s="60"/>
      <c r="C9" s="12" t="s">
        <v>50</v>
      </c>
      <c r="D9" s="52">
        <v>5495950</v>
      </c>
      <c r="E9" s="13">
        <f t="shared" si="0"/>
        <v>0.13775695596868145</v>
      </c>
      <c r="I9" s="43"/>
      <c r="J9" s="7"/>
      <c r="N9" s="24" t="s">
        <v>29</v>
      </c>
      <c r="O9" s="54">
        <v>5940418</v>
      </c>
      <c r="P9" s="25">
        <f>O9/$O$4</f>
        <v>0.60333043403015463</v>
      </c>
    </row>
    <row r="10" spans="1:17" x14ac:dyDescent="0.25">
      <c r="A10" s="60"/>
      <c r="C10" s="12" t="s">
        <v>52</v>
      </c>
      <c r="D10" s="52">
        <v>12485048</v>
      </c>
      <c r="E10" s="13">
        <f t="shared" si="0"/>
        <v>0.31293992987615871</v>
      </c>
      <c r="I10" s="43"/>
      <c r="J10" s="38" t="s">
        <v>67</v>
      </c>
      <c r="N10" s="22" t="s">
        <v>30</v>
      </c>
      <c r="O10" s="53">
        <v>971379</v>
      </c>
      <c r="P10" s="23">
        <f>O10/$O$4</f>
        <v>9.8656780327205526E-2</v>
      </c>
    </row>
    <row r="11" spans="1:17" x14ac:dyDescent="0.25">
      <c r="A11" s="60"/>
      <c r="C11" s="12" t="s">
        <v>51</v>
      </c>
      <c r="D11" s="52">
        <v>7380265</v>
      </c>
      <c r="E11" s="13">
        <f t="shared" si="0"/>
        <v>0.18498764374533991</v>
      </c>
      <c r="I11" s="43"/>
      <c r="J11" s="47">
        <f>P13</f>
        <v>0.40666393528202799</v>
      </c>
      <c r="N11" s="24" t="s">
        <v>31</v>
      </c>
      <c r="O11" s="54">
        <v>4969039</v>
      </c>
      <c r="P11" s="25">
        <f>O11/$O$4</f>
        <v>0.50467365370294914</v>
      </c>
    </row>
    <row r="12" spans="1:17" ht="15.75" thickBot="1" x14ac:dyDescent="0.3">
      <c r="A12" s="60"/>
      <c r="C12" s="14" t="s">
        <v>44</v>
      </c>
      <c r="D12" s="31">
        <f>SUM(D5:D11)</f>
        <v>39895989</v>
      </c>
      <c r="E12" s="15">
        <f t="shared" si="0"/>
        <v>1</v>
      </c>
      <c r="G12" s="41"/>
      <c r="H12" s="42"/>
      <c r="J12" s="48"/>
      <c r="K12" s="36"/>
      <c r="N12" s="22" t="s">
        <v>32</v>
      </c>
      <c r="O12" s="53">
        <v>965008</v>
      </c>
      <c r="P12" s="23">
        <f>O12/$O$4</f>
        <v>9.8009718420921127E-2</v>
      </c>
    </row>
    <row r="13" spans="1:17" ht="15.75" thickBot="1" x14ac:dyDescent="0.3">
      <c r="A13" s="60"/>
      <c r="C13" s="11"/>
      <c r="D13" s="30"/>
      <c r="E13" s="11"/>
      <c r="H13" s="36"/>
      <c r="J13" s="7"/>
      <c r="L13" s="44"/>
      <c r="N13" s="26" t="s">
        <v>57</v>
      </c>
      <c r="O13" s="55">
        <v>4004031</v>
      </c>
      <c r="P13" s="27">
        <f>O13/$O$4</f>
        <v>0.40666393528202799</v>
      </c>
    </row>
    <row r="14" spans="1:17" x14ac:dyDescent="0.25">
      <c r="A14" s="60"/>
      <c r="C14" s="16" t="s">
        <v>62</v>
      </c>
      <c r="D14" s="52">
        <v>0</v>
      </c>
      <c r="E14" s="11"/>
      <c r="H14" s="34"/>
      <c r="J14" s="7" t="s">
        <v>69</v>
      </c>
    </row>
    <row r="15" spans="1:17" x14ac:dyDescent="0.25">
      <c r="A15" s="60"/>
      <c r="C15" s="12" t="s">
        <v>56</v>
      </c>
      <c r="D15" s="52">
        <v>4325212</v>
      </c>
      <c r="E15" s="13">
        <f>D15/$D$23</f>
        <v>3.6484696584051735E-2</v>
      </c>
      <c r="H15" s="34"/>
      <c r="J15" s="7"/>
    </row>
    <row r="16" spans="1:17" x14ac:dyDescent="0.25">
      <c r="A16" s="60"/>
      <c r="C16" s="16" t="s">
        <v>63</v>
      </c>
      <c r="D16" s="17">
        <v>0</v>
      </c>
      <c r="E16" s="13"/>
      <c r="H16" s="34"/>
      <c r="J16" s="37" t="s">
        <v>68</v>
      </c>
    </row>
    <row r="17" spans="1:14" x14ac:dyDescent="0.25">
      <c r="A17" s="60"/>
      <c r="C17" s="12" t="s">
        <v>54</v>
      </c>
      <c r="D17" s="52">
        <v>3279793</v>
      </c>
      <c r="E17" s="13">
        <f t="shared" ref="E17:E23" si="1">D17/$D$23</f>
        <v>2.766621669955063E-2</v>
      </c>
      <c r="H17" s="34"/>
      <c r="I17" s="49"/>
      <c r="J17" s="45">
        <f>D12/SUM(D21:D22)</f>
        <v>0.40841428870582264</v>
      </c>
    </row>
    <row r="18" spans="1:14" x14ac:dyDescent="0.25">
      <c r="A18" s="60"/>
      <c r="C18" s="12" t="s">
        <v>53</v>
      </c>
      <c r="D18" s="52">
        <v>6784812</v>
      </c>
      <c r="E18" s="13">
        <f t="shared" si="1"/>
        <v>5.7232294555696506E-2</v>
      </c>
      <c r="H18" s="34"/>
      <c r="J18" s="46"/>
    </row>
    <row r="19" spans="1:14" x14ac:dyDescent="0.25">
      <c r="A19" s="60"/>
      <c r="C19" s="12" t="s">
        <v>55</v>
      </c>
      <c r="D19" s="52">
        <v>6473750</v>
      </c>
      <c r="E19" s="13">
        <f t="shared" si="1"/>
        <v>5.460837630872311E-2</v>
      </c>
      <c r="H19" s="34"/>
    </row>
    <row r="20" spans="1:14" x14ac:dyDescent="0.25">
      <c r="A20" s="60"/>
      <c r="C20" s="18" t="s">
        <v>64</v>
      </c>
      <c r="D20" s="32">
        <f>SUM(D15:D19)</f>
        <v>20863567</v>
      </c>
      <c r="E20" s="19">
        <f t="shared" si="1"/>
        <v>0.17599158414802199</v>
      </c>
      <c r="H20" s="34"/>
      <c r="J20" s="7" t="s">
        <v>70</v>
      </c>
    </row>
    <row r="21" spans="1:14" x14ac:dyDescent="0.25">
      <c r="A21" s="60"/>
      <c r="C21" s="9" t="s">
        <v>65</v>
      </c>
      <c r="D21" s="29">
        <v>93681065</v>
      </c>
      <c r="E21" s="13">
        <f t="shared" si="1"/>
        <v>0.79023299486726395</v>
      </c>
      <c r="G21" s="36"/>
      <c r="H21" s="50"/>
    </row>
    <row r="22" spans="1:14" x14ac:dyDescent="0.25">
      <c r="A22" s="60"/>
      <c r="C22" s="20" t="s">
        <v>33</v>
      </c>
      <c r="D22" s="29">
        <f>O13</f>
        <v>4004031</v>
      </c>
      <c r="E22" s="13">
        <f t="shared" si="1"/>
        <v>3.3775420984714102E-2</v>
      </c>
      <c r="G22" s="35"/>
      <c r="J22" s="40">
        <f>J17*J11*J5</f>
        <v>4.0989169934377706E-2</v>
      </c>
      <c r="N22" s="4"/>
    </row>
    <row r="23" spans="1:14" ht="15.75" thickBot="1" x14ac:dyDescent="0.3">
      <c r="A23" s="60"/>
      <c r="C23" s="21" t="s">
        <v>66</v>
      </c>
      <c r="D23" s="31">
        <f>SUM(D20:D22)</f>
        <v>118548663</v>
      </c>
      <c r="E23" s="15">
        <f t="shared" si="1"/>
        <v>1</v>
      </c>
      <c r="J23" s="40"/>
    </row>
    <row r="24" spans="1:14" x14ac:dyDescent="0.25">
      <c r="A24" s="60"/>
      <c r="C24" s="8"/>
      <c r="D24" s="33"/>
      <c r="J24" s="51" t="s">
        <v>46</v>
      </c>
    </row>
    <row r="25" spans="1:14" x14ac:dyDescent="0.25">
      <c r="A25" s="60"/>
    </row>
    <row r="26" spans="1:14" x14ac:dyDescent="0.25">
      <c r="A26" s="60"/>
    </row>
    <row r="27" spans="1:14" x14ac:dyDescent="0.25">
      <c r="A27" s="60"/>
    </row>
    <row r="28" spans="1:14" x14ac:dyDescent="0.25">
      <c r="A28" s="60"/>
    </row>
    <row r="29" spans="1:14" x14ac:dyDescent="0.25">
      <c r="A29" s="60"/>
    </row>
    <row r="30" spans="1:14" x14ac:dyDescent="0.25">
      <c r="A30" s="60"/>
    </row>
    <row r="31" spans="1:14" x14ac:dyDescent="0.25">
      <c r="A31" s="60"/>
    </row>
    <row r="32" spans="1:14" x14ac:dyDescent="0.25">
      <c r="A32" s="60"/>
      <c r="N32" s="4"/>
    </row>
    <row r="33" spans="1:14" x14ac:dyDescent="0.25">
      <c r="A33" s="60"/>
    </row>
    <row r="34" spans="1:14" x14ac:dyDescent="0.25">
      <c r="A34" s="60"/>
    </row>
    <row r="35" spans="1:14" x14ac:dyDescent="0.25">
      <c r="A35" s="60"/>
    </row>
    <row r="36" spans="1:14" x14ac:dyDescent="0.25">
      <c r="A36" s="60"/>
    </row>
    <row r="37" spans="1:14" x14ac:dyDescent="0.25">
      <c r="A37" s="60"/>
    </row>
    <row r="38" spans="1:14" x14ac:dyDescent="0.25">
      <c r="A38" s="60"/>
    </row>
    <row r="39" spans="1:14" x14ac:dyDescent="0.25">
      <c r="A39" s="60"/>
    </row>
    <row r="40" spans="1:14" x14ac:dyDescent="0.25">
      <c r="A40" s="60"/>
      <c r="N40" s="4"/>
    </row>
    <row r="41" spans="1:14" x14ac:dyDescent="0.25">
      <c r="A41" s="60"/>
    </row>
    <row r="42" spans="1:14" x14ac:dyDescent="0.25">
      <c r="A42" s="60"/>
    </row>
    <row r="45" spans="1:14" x14ac:dyDescent="0.25">
      <c r="N45" s="6"/>
    </row>
  </sheetData>
  <mergeCells count="5">
    <mergeCell ref="J5:J6"/>
    <mergeCell ref="J11:J12"/>
    <mergeCell ref="J17:J18"/>
    <mergeCell ref="J22:J23"/>
    <mergeCell ref="A1:Q2"/>
  </mergeCells>
  <pageMargins left="0.7" right="0.7" top="0.75" bottom="0.75" header="0.3" footer="0.3"/>
  <pageSetup orientation="portrait" horizontalDpi="300" verticalDpi="300" r:id="rId4"/>
  <drawing r:id="rId5"/>
  <extLst>
    <ext xmlns:x14="http://schemas.microsoft.com/office/spreadsheetml/2009/9/main" uri="{A8765BA9-456A-4dab-B4F3-ACF838C121DE}">
      <x14:slicerList>
        <x14:slicer r:id="rId6"/>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topLeftCell="A2" workbookViewId="0">
      <selection activeCell="C12" sqref="A2:R49"/>
    </sheetView>
  </sheetViews>
  <sheetFormatPr defaultRowHeight="15" x14ac:dyDescent="0.25"/>
  <cols>
    <col min="1" max="1" width="9.28515625" bestFit="1" customWidth="1"/>
    <col min="2" max="2" width="14" bestFit="1" customWidth="1"/>
    <col min="3" max="3" width="24.5703125" bestFit="1" customWidth="1"/>
    <col min="4" max="4" width="10.5703125" bestFit="1" customWidth="1"/>
    <col min="5" max="5" width="18" bestFit="1" customWidth="1"/>
    <col min="6" max="6" width="17.42578125" bestFit="1" customWidth="1"/>
    <col min="7" max="7" width="13.7109375" bestFit="1" customWidth="1"/>
    <col min="8" max="8" width="11.85546875" bestFit="1" customWidth="1"/>
    <col min="9" max="9" width="19" bestFit="1" customWidth="1"/>
    <col min="10" max="10" width="8" bestFit="1" customWidth="1"/>
    <col min="11" max="11" width="10" bestFit="1" customWidth="1"/>
    <col min="12" max="12" width="18.85546875" bestFit="1" customWidth="1"/>
  </cols>
  <sheetData>
    <row r="1" spans="1:18" x14ac:dyDescent="0.25">
      <c r="A1" s="3" t="s">
        <v>22</v>
      </c>
      <c r="B1" s="3" t="s">
        <v>23</v>
      </c>
      <c r="C1" s="3" t="s">
        <v>43</v>
      </c>
      <c r="D1" s="3" t="s">
        <v>37</v>
      </c>
      <c r="E1" s="3" t="s">
        <v>42</v>
      </c>
      <c r="F1" s="3" t="s">
        <v>36</v>
      </c>
      <c r="G1" s="3" t="s">
        <v>35</v>
      </c>
      <c r="H1" s="3" t="s">
        <v>40</v>
      </c>
      <c r="I1" s="3" t="s">
        <v>41</v>
      </c>
      <c r="J1" s="3" t="s">
        <v>39</v>
      </c>
      <c r="K1" s="3" t="s">
        <v>38</v>
      </c>
      <c r="L1" s="3" t="s">
        <v>34</v>
      </c>
      <c r="M1" t="s">
        <v>0</v>
      </c>
      <c r="N1" t="s">
        <v>1</v>
      </c>
      <c r="O1" t="s">
        <v>2</v>
      </c>
      <c r="P1" t="s">
        <v>3</v>
      </c>
      <c r="Q1" t="s">
        <v>4</v>
      </c>
      <c r="R1" t="s">
        <v>5</v>
      </c>
    </row>
    <row r="2" spans="1:18" x14ac:dyDescent="0.25">
      <c r="A2" s="3" t="s">
        <v>6</v>
      </c>
      <c r="B2" s="3" t="s">
        <v>7</v>
      </c>
      <c r="C2" s="3">
        <v>3495335</v>
      </c>
      <c r="D2" s="3">
        <v>480554</v>
      </c>
      <c r="E2" s="3">
        <v>422194</v>
      </c>
      <c r="F2" s="3">
        <v>735434</v>
      </c>
      <c r="G2" s="3">
        <v>65634</v>
      </c>
      <c r="H2" s="3">
        <v>592744</v>
      </c>
      <c r="I2" s="3">
        <v>835883</v>
      </c>
      <c r="J2" s="3">
        <v>918318</v>
      </c>
      <c r="K2" s="3">
        <v>723465</v>
      </c>
      <c r="L2" s="3">
        <v>355863</v>
      </c>
      <c r="M2" s="2">
        <v>129619</v>
      </c>
      <c r="N2" s="2">
        <v>843103</v>
      </c>
      <c r="O2" s="2">
        <v>197013</v>
      </c>
      <c r="P2" s="2">
        <v>1628608</v>
      </c>
      <c r="Q2" s="2">
        <v>115340</v>
      </c>
      <c r="R2" s="2">
        <v>169233</v>
      </c>
    </row>
    <row r="3" spans="1:18" x14ac:dyDescent="0.25">
      <c r="A3" s="3" t="s">
        <v>6</v>
      </c>
      <c r="B3" s="3" t="s">
        <v>8</v>
      </c>
      <c r="C3" s="3">
        <v>3161877</v>
      </c>
      <c r="D3" s="3">
        <v>963866</v>
      </c>
      <c r="E3" s="3">
        <v>917256</v>
      </c>
      <c r="F3" s="3">
        <v>538275</v>
      </c>
      <c r="G3" s="3">
        <v>3626394</v>
      </c>
      <c r="H3" s="3">
        <v>1281050</v>
      </c>
      <c r="I3" s="3">
        <v>910064</v>
      </c>
      <c r="J3" s="3">
        <v>1045639</v>
      </c>
      <c r="K3" s="3">
        <v>361197</v>
      </c>
      <c r="L3" s="3">
        <v>539128</v>
      </c>
      <c r="M3" s="1">
        <v>122988</v>
      </c>
      <c r="N3" s="2">
        <v>296471</v>
      </c>
      <c r="O3" s="1">
        <v>197106</v>
      </c>
      <c r="P3" s="1">
        <v>1539833</v>
      </c>
      <c r="Q3" s="1">
        <v>179779</v>
      </c>
      <c r="R3" s="1">
        <v>195729</v>
      </c>
    </row>
    <row r="4" spans="1:18" x14ac:dyDescent="0.25">
      <c r="A4" s="3" t="s">
        <v>6</v>
      </c>
      <c r="B4" s="3" t="s">
        <v>9</v>
      </c>
      <c r="C4" s="3">
        <v>161931</v>
      </c>
      <c r="D4" s="3">
        <v>666418</v>
      </c>
      <c r="E4" s="3">
        <v>218189</v>
      </c>
      <c r="F4" s="3">
        <v>1882082</v>
      </c>
      <c r="G4" s="3">
        <v>709336</v>
      </c>
      <c r="H4" s="3">
        <v>5140079</v>
      </c>
      <c r="I4" s="3">
        <v>1097391</v>
      </c>
      <c r="J4" s="3">
        <v>448164</v>
      </c>
      <c r="K4" s="3">
        <v>1696116</v>
      </c>
      <c r="L4" s="3">
        <v>664143</v>
      </c>
      <c r="M4" s="2">
        <v>420136</v>
      </c>
      <c r="N4" s="2">
        <v>701854</v>
      </c>
      <c r="O4" s="2">
        <v>137938</v>
      </c>
      <c r="P4" s="2">
        <v>1316162</v>
      </c>
      <c r="Q4" s="2">
        <v>376129</v>
      </c>
      <c r="R4" s="2">
        <v>403925</v>
      </c>
    </row>
    <row r="5" spans="1:18" x14ac:dyDescent="0.25">
      <c r="A5" s="3" t="s">
        <v>6</v>
      </c>
      <c r="B5" s="3" t="s">
        <v>10</v>
      </c>
      <c r="C5" s="3">
        <v>1006405</v>
      </c>
      <c r="D5" s="3">
        <v>1570364</v>
      </c>
      <c r="E5" s="3">
        <v>1291643</v>
      </c>
      <c r="F5" s="3">
        <v>241350</v>
      </c>
      <c r="G5" s="3">
        <v>32744</v>
      </c>
      <c r="H5" s="3">
        <v>780374</v>
      </c>
      <c r="I5" s="3">
        <v>2650839</v>
      </c>
      <c r="J5" s="3">
        <v>1454175</v>
      </c>
      <c r="K5" s="3">
        <v>842362</v>
      </c>
      <c r="L5" s="3">
        <v>4228868</v>
      </c>
      <c r="M5" s="1">
        <v>192499</v>
      </c>
      <c r="N5" s="2">
        <v>543150</v>
      </c>
      <c r="O5" s="1">
        <v>172801</v>
      </c>
      <c r="P5" s="1">
        <v>1857670</v>
      </c>
      <c r="Q5" s="1">
        <v>113211</v>
      </c>
      <c r="R5" s="1">
        <v>167778</v>
      </c>
    </row>
    <row r="6" spans="1:18" x14ac:dyDescent="0.25">
      <c r="A6" s="3" t="s">
        <v>11</v>
      </c>
      <c r="B6" s="3" t="s">
        <v>7</v>
      </c>
      <c r="C6" s="3">
        <v>3264141</v>
      </c>
      <c r="D6" s="3">
        <v>1475274</v>
      </c>
      <c r="E6" s="3">
        <v>465327</v>
      </c>
      <c r="F6" s="3">
        <v>862654</v>
      </c>
      <c r="G6" s="3">
        <v>526063</v>
      </c>
      <c r="H6" s="3">
        <v>933195</v>
      </c>
      <c r="I6" s="3">
        <v>2118849</v>
      </c>
      <c r="J6" s="3">
        <v>569261</v>
      </c>
      <c r="K6" s="3">
        <v>681969</v>
      </c>
      <c r="L6" s="3">
        <v>1621714</v>
      </c>
      <c r="M6" s="2">
        <v>185091</v>
      </c>
      <c r="N6" s="2">
        <v>121339</v>
      </c>
      <c r="O6" s="2">
        <v>164754</v>
      </c>
      <c r="P6" s="2">
        <v>1871226</v>
      </c>
      <c r="Q6" s="2">
        <v>192131</v>
      </c>
      <c r="R6" s="2">
        <v>165708</v>
      </c>
    </row>
    <row r="7" spans="1:18" x14ac:dyDescent="0.25">
      <c r="A7" s="3" t="s">
        <v>11</v>
      </c>
      <c r="B7" s="3" t="s">
        <v>8</v>
      </c>
      <c r="C7" s="3">
        <v>598756</v>
      </c>
      <c r="D7" s="3">
        <v>637604</v>
      </c>
      <c r="E7" s="3">
        <v>329489</v>
      </c>
      <c r="F7" s="3">
        <v>785097</v>
      </c>
      <c r="G7" s="3">
        <v>1947336</v>
      </c>
      <c r="H7" s="3">
        <v>20284</v>
      </c>
      <c r="I7" s="3">
        <v>410740</v>
      </c>
      <c r="J7" s="3">
        <v>2096155</v>
      </c>
      <c r="K7" s="3">
        <v>106449</v>
      </c>
      <c r="L7" s="3">
        <v>1912100</v>
      </c>
      <c r="M7" s="1">
        <v>163793</v>
      </c>
      <c r="N7" s="2">
        <v>113783</v>
      </c>
      <c r="O7" s="1">
        <v>131076</v>
      </c>
      <c r="P7" s="1">
        <v>1546643</v>
      </c>
      <c r="Q7" s="1">
        <v>101377</v>
      </c>
      <c r="R7" s="1">
        <v>130712</v>
      </c>
    </row>
    <row r="8" spans="1:18" x14ac:dyDescent="0.25">
      <c r="A8" s="3" t="s">
        <v>11</v>
      </c>
      <c r="B8" s="3" t="s">
        <v>9</v>
      </c>
      <c r="C8" s="3">
        <v>43254</v>
      </c>
      <c r="D8" s="3">
        <v>2385078</v>
      </c>
      <c r="E8" s="3">
        <v>1585645</v>
      </c>
      <c r="F8" s="3">
        <v>1823760</v>
      </c>
      <c r="G8" s="3">
        <v>470352</v>
      </c>
      <c r="H8" s="3">
        <v>808261</v>
      </c>
      <c r="I8" s="3">
        <v>2108857</v>
      </c>
      <c r="J8" s="3">
        <v>200242</v>
      </c>
      <c r="K8" s="3">
        <v>395889</v>
      </c>
      <c r="L8" s="3">
        <v>944219</v>
      </c>
      <c r="M8" s="2">
        <v>197330</v>
      </c>
      <c r="N8" s="2">
        <v>184308</v>
      </c>
      <c r="O8" s="2">
        <v>263350</v>
      </c>
      <c r="P8" s="2">
        <v>1496040</v>
      </c>
      <c r="Q8" s="2">
        <v>293761</v>
      </c>
      <c r="R8" s="2">
        <v>329539</v>
      </c>
    </row>
    <row r="9" spans="1:18" x14ac:dyDescent="0.25">
      <c r="A9" s="3" t="s">
        <v>11</v>
      </c>
      <c r="B9" s="3" t="s">
        <v>10</v>
      </c>
      <c r="C9" s="3">
        <v>325230</v>
      </c>
      <c r="D9" s="3">
        <v>898694</v>
      </c>
      <c r="E9" s="3">
        <v>3869450</v>
      </c>
      <c r="F9" s="3">
        <v>770973</v>
      </c>
      <c r="G9" s="3">
        <v>1190714</v>
      </c>
      <c r="H9" s="3">
        <v>733242</v>
      </c>
      <c r="I9" s="3">
        <v>578115</v>
      </c>
      <c r="J9" s="3">
        <v>123608</v>
      </c>
      <c r="K9" s="3">
        <v>1707233</v>
      </c>
      <c r="L9" s="3">
        <v>830306</v>
      </c>
      <c r="M9" s="1">
        <v>118724</v>
      </c>
      <c r="N9" s="2">
        <v>494617</v>
      </c>
      <c r="O9" s="1">
        <v>154081</v>
      </c>
      <c r="P9" s="1">
        <v>1894675</v>
      </c>
      <c r="Q9" s="1">
        <v>156262</v>
      </c>
      <c r="R9" s="1">
        <v>115000</v>
      </c>
    </row>
    <row r="10" spans="1:18" x14ac:dyDescent="0.25">
      <c r="A10" s="3" t="s">
        <v>12</v>
      </c>
      <c r="B10" s="3" t="s">
        <v>7</v>
      </c>
      <c r="C10" s="3">
        <v>577086</v>
      </c>
      <c r="D10" s="3">
        <v>544102</v>
      </c>
      <c r="E10" s="3">
        <v>508930</v>
      </c>
      <c r="F10" s="3">
        <v>368464</v>
      </c>
      <c r="G10" s="3">
        <v>435704</v>
      </c>
      <c r="H10" s="3">
        <v>3974781</v>
      </c>
      <c r="I10" s="3">
        <v>837711</v>
      </c>
      <c r="J10" s="3">
        <v>1091459</v>
      </c>
      <c r="K10" s="3">
        <v>291627</v>
      </c>
      <c r="L10" s="3">
        <v>495176</v>
      </c>
      <c r="M10" s="2">
        <v>187159</v>
      </c>
      <c r="N10" s="2">
        <v>241365</v>
      </c>
      <c r="O10" s="2">
        <v>175394</v>
      </c>
      <c r="P10" s="2">
        <v>1835339</v>
      </c>
      <c r="Q10" s="2">
        <v>168557</v>
      </c>
      <c r="R10" s="2">
        <v>182845</v>
      </c>
    </row>
    <row r="11" spans="1:18" x14ac:dyDescent="0.25">
      <c r="A11" s="3" t="s">
        <v>12</v>
      </c>
      <c r="B11" s="3" t="s">
        <v>8</v>
      </c>
      <c r="C11" s="3">
        <v>1387853</v>
      </c>
      <c r="D11" s="3">
        <v>394753</v>
      </c>
      <c r="E11" s="3">
        <v>636597</v>
      </c>
      <c r="F11" s="3">
        <v>1035288</v>
      </c>
      <c r="G11" s="3">
        <v>183681</v>
      </c>
      <c r="H11" s="3">
        <v>557991</v>
      </c>
      <c r="I11" s="3">
        <v>382703</v>
      </c>
      <c r="J11" s="3">
        <v>1659433</v>
      </c>
      <c r="K11" s="3">
        <v>513821</v>
      </c>
      <c r="L11" s="3">
        <v>1549769</v>
      </c>
      <c r="M11" s="1">
        <v>174448</v>
      </c>
      <c r="N11" s="2">
        <v>370922</v>
      </c>
      <c r="O11" s="1">
        <v>106036</v>
      </c>
      <c r="P11" s="1">
        <v>1424395</v>
      </c>
      <c r="Q11" s="1">
        <v>198361</v>
      </c>
      <c r="R11" s="1">
        <v>120781</v>
      </c>
    </row>
    <row r="12" spans="1:18" x14ac:dyDescent="0.25">
      <c r="A12" s="3" t="s">
        <v>12</v>
      </c>
      <c r="B12" s="3" t="s">
        <v>9</v>
      </c>
      <c r="C12" s="3">
        <v>1886331</v>
      </c>
      <c r="D12" s="3">
        <v>1355748</v>
      </c>
      <c r="E12" s="3">
        <v>355817</v>
      </c>
      <c r="F12" s="3">
        <v>466626</v>
      </c>
      <c r="G12" s="3">
        <v>2744743</v>
      </c>
      <c r="H12" s="3">
        <v>1291051</v>
      </c>
      <c r="I12" s="3">
        <v>950295</v>
      </c>
      <c r="J12" s="3">
        <v>204082</v>
      </c>
      <c r="K12" s="3">
        <v>886176</v>
      </c>
      <c r="L12" s="3">
        <v>154154</v>
      </c>
      <c r="M12" s="2">
        <v>158966</v>
      </c>
      <c r="N12" s="2">
        <v>320835</v>
      </c>
      <c r="O12" s="2">
        <v>399661</v>
      </c>
      <c r="P12" s="2">
        <v>1241861</v>
      </c>
      <c r="Q12" s="2">
        <v>469096</v>
      </c>
      <c r="R12" s="2">
        <v>454925</v>
      </c>
    </row>
    <row r="13" spans="1:18" x14ac:dyDescent="0.25">
      <c r="A13" s="3" t="s">
        <v>12</v>
      </c>
      <c r="B13" s="3" t="s">
        <v>10</v>
      </c>
      <c r="C13" s="3">
        <v>605750</v>
      </c>
      <c r="D13" s="3">
        <v>813794</v>
      </c>
      <c r="E13" s="3">
        <v>2852298</v>
      </c>
      <c r="F13" s="3">
        <v>1815181</v>
      </c>
      <c r="G13" s="3">
        <v>142902</v>
      </c>
      <c r="H13" s="3">
        <v>927452</v>
      </c>
      <c r="I13" s="3">
        <v>1801264</v>
      </c>
      <c r="J13" s="3">
        <v>255801</v>
      </c>
      <c r="K13" s="3">
        <v>1494563</v>
      </c>
      <c r="L13" s="3">
        <v>948220</v>
      </c>
      <c r="M13" s="1">
        <v>175222</v>
      </c>
      <c r="N13" s="2">
        <v>300672</v>
      </c>
      <c r="O13" s="1">
        <v>118110</v>
      </c>
      <c r="P13" s="1">
        <v>1803536</v>
      </c>
      <c r="Q13" s="1">
        <v>131646</v>
      </c>
      <c r="R13" s="1">
        <v>113912</v>
      </c>
    </row>
    <row r="14" spans="1:18" x14ac:dyDescent="0.25">
      <c r="A14" s="3" t="s">
        <v>13</v>
      </c>
      <c r="B14" s="3" t="s">
        <v>7</v>
      </c>
      <c r="C14" s="3">
        <v>2585571</v>
      </c>
      <c r="D14" s="3">
        <v>893909</v>
      </c>
      <c r="E14" s="3">
        <v>95658</v>
      </c>
      <c r="F14" s="3">
        <v>592736</v>
      </c>
      <c r="G14" s="3">
        <v>194833</v>
      </c>
      <c r="H14" s="3">
        <v>253766</v>
      </c>
      <c r="I14" s="3">
        <v>1987391</v>
      </c>
      <c r="J14" s="3">
        <v>873023</v>
      </c>
      <c r="K14" s="3">
        <v>946669</v>
      </c>
      <c r="L14" s="3">
        <v>367704</v>
      </c>
      <c r="M14" s="2">
        <v>133809</v>
      </c>
      <c r="N14" s="2">
        <v>934541</v>
      </c>
      <c r="O14" s="2">
        <v>155286</v>
      </c>
      <c r="P14" s="2">
        <v>1051510</v>
      </c>
      <c r="Q14" s="2">
        <v>142967</v>
      </c>
      <c r="R14" s="2">
        <v>116797</v>
      </c>
    </row>
    <row r="15" spans="1:18" x14ac:dyDescent="0.25">
      <c r="A15" s="3" t="s">
        <v>13</v>
      </c>
      <c r="B15" s="3" t="s">
        <v>8</v>
      </c>
      <c r="C15" s="3">
        <v>1837705</v>
      </c>
      <c r="D15" s="3">
        <v>233634</v>
      </c>
      <c r="E15" s="3">
        <v>1960159</v>
      </c>
      <c r="F15" s="3">
        <v>123172</v>
      </c>
      <c r="G15" s="3">
        <v>542624</v>
      </c>
      <c r="H15" s="3">
        <v>427027</v>
      </c>
      <c r="I15" s="3">
        <v>949431</v>
      </c>
      <c r="J15" s="3">
        <v>299022</v>
      </c>
      <c r="K15" s="3">
        <v>2277283</v>
      </c>
      <c r="L15" s="3">
        <v>2352944</v>
      </c>
      <c r="M15" s="1">
        <v>128507</v>
      </c>
      <c r="N15" s="2">
        <v>719137</v>
      </c>
      <c r="O15" s="1">
        <v>191908</v>
      </c>
      <c r="P15" s="1">
        <v>1128222</v>
      </c>
      <c r="Q15" s="1">
        <v>191756</v>
      </c>
      <c r="R15" s="1">
        <v>125539</v>
      </c>
    </row>
    <row r="16" spans="1:18" x14ac:dyDescent="0.25">
      <c r="A16" s="3" t="s">
        <v>13</v>
      </c>
      <c r="B16" s="3" t="s">
        <v>9</v>
      </c>
      <c r="C16" s="3">
        <v>527921</v>
      </c>
      <c r="D16" s="3">
        <v>211448</v>
      </c>
      <c r="E16" s="3">
        <v>3952780</v>
      </c>
      <c r="F16" s="3">
        <v>883350</v>
      </c>
      <c r="G16" s="3">
        <v>497661</v>
      </c>
      <c r="H16" s="3">
        <v>937291</v>
      </c>
      <c r="I16" s="3">
        <v>1673900</v>
      </c>
      <c r="J16" s="3">
        <v>1881879</v>
      </c>
      <c r="K16" s="3">
        <v>156917</v>
      </c>
      <c r="L16" s="3">
        <v>2495529</v>
      </c>
      <c r="M16" s="2">
        <v>256576</v>
      </c>
      <c r="N16" s="2">
        <v>601691</v>
      </c>
      <c r="O16" s="2">
        <v>402518</v>
      </c>
      <c r="P16" s="2">
        <v>1394704</v>
      </c>
      <c r="Q16" s="2">
        <v>210568</v>
      </c>
      <c r="R16" s="2">
        <v>388963</v>
      </c>
    </row>
    <row r="17" spans="1:18" x14ac:dyDescent="0.25">
      <c r="A17" s="3" t="s">
        <v>13</v>
      </c>
      <c r="B17" s="3" t="s">
        <v>10</v>
      </c>
      <c r="C17" s="3">
        <v>629676</v>
      </c>
      <c r="D17" s="3">
        <v>2084821</v>
      </c>
      <c r="E17" s="3">
        <v>155165</v>
      </c>
      <c r="F17" s="3">
        <v>353615</v>
      </c>
      <c r="G17" s="3">
        <v>521309</v>
      </c>
      <c r="H17" s="3">
        <v>916858</v>
      </c>
      <c r="I17" s="3">
        <v>962552</v>
      </c>
      <c r="J17" s="3">
        <v>187332</v>
      </c>
      <c r="K17" s="3">
        <v>399092</v>
      </c>
      <c r="L17" s="3">
        <v>751405</v>
      </c>
      <c r="M17" s="1">
        <v>136800</v>
      </c>
      <c r="N17" s="2">
        <v>986557</v>
      </c>
      <c r="O17" s="1">
        <v>141098</v>
      </c>
      <c r="P17" s="1">
        <v>1164713</v>
      </c>
      <c r="Q17" s="1">
        <v>150042</v>
      </c>
      <c r="R17" s="1">
        <v>123959</v>
      </c>
    </row>
    <row r="18" spans="1:18" x14ac:dyDescent="0.25">
      <c r="A18" s="3" t="s">
        <v>14</v>
      </c>
      <c r="B18" s="3" t="s">
        <v>7</v>
      </c>
      <c r="C18" s="3">
        <v>1237657</v>
      </c>
      <c r="D18" s="3">
        <v>1236417</v>
      </c>
      <c r="E18" s="3">
        <v>1018419</v>
      </c>
      <c r="F18" s="3">
        <v>1740394</v>
      </c>
      <c r="G18" s="3">
        <v>273978</v>
      </c>
      <c r="H18" s="3">
        <v>3233444</v>
      </c>
      <c r="I18" s="3">
        <v>342092</v>
      </c>
      <c r="J18" s="3">
        <v>1784924</v>
      </c>
      <c r="K18" s="3">
        <v>195682</v>
      </c>
      <c r="L18" s="3">
        <v>659661</v>
      </c>
      <c r="M18" s="2">
        <v>175297</v>
      </c>
      <c r="N18" s="2">
        <v>747250</v>
      </c>
      <c r="O18" s="2">
        <v>193131</v>
      </c>
      <c r="P18" s="2">
        <v>1606121</v>
      </c>
      <c r="Q18" s="2">
        <v>110743</v>
      </c>
      <c r="R18" s="2">
        <v>114594</v>
      </c>
    </row>
    <row r="19" spans="1:18" x14ac:dyDescent="0.25">
      <c r="A19" s="3" t="s">
        <v>14</v>
      </c>
      <c r="B19" s="3" t="s">
        <v>8</v>
      </c>
      <c r="C19" s="3">
        <v>1514922</v>
      </c>
      <c r="D19" s="3">
        <v>194056</v>
      </c>
      <c r="E19" s="3">
        <v>156678</v>
      </c>
      <c r="F19" s="3">
        <v>2727545</v>
      </c>
      <c r="G19" s="3">
        <v>684356</v>
      </c>
      <c r="H19" s="3">
        <v>792241</v>
      </c>
      <c r="I19" s="3">
        <v>955564</v>
      </c>
      <c r="J19" s="3">
        <v>389197</v>
      </c>
      <c r="K19" s="3">
        <v>2732231</v>
      </c>
      <c r="L19" s="3">
        <v>816960</v>
      </c>
      <c r="M19" s="1">
        <v>106274</v>
      </c>
      <c r="N19" s="2">
        <v>760360</v>
      </c>
      <c r="O19" s="1">
        <v>171878</v>
      </c>
      <c r="P19" s="1">
        <v>1017561</v>
      </c>
      <c r="Q19" s="1">
        <v>130745</v>
      </c>
      <c r="R19" s="1">
        <v>169670</v>
      </c>
    </row>
    <row r="20" spans="1:18" x14ac:dyDescent="0.25">
      <c r="A20" s="3" t="s">
        <v>14</v>
      </c>
      <c r="B20" s="3" t="s">
        <v>9</v>
      </c>
      <c r="C20" s="3">
        <v>1073837</v>
      </c>
      <c r="D20" s="3">
        <v>870634</v>
      </c>
      <c r="E20" s="3">
        <v>1731294</v>
      </c>
      <c r="F20" s="3">
        <v>1038606</v>
      </c>
      <c r="G20" s="3">
        <v>524295</v>
      </c>
      <c r="H20" s="3">
        <v>922933</v>
      </c>
      <c r="I20" s="3">
        <v>256206</v>
      </c>
      <c r="J20" s="3">
        <v>119869</v>
      </c>
      <c r="K20" s="3">
        <v>176777</v>
      </c>
      <c r="L20" s="3">
        <v>3021863</v>
      </c>
      <c r="M20" s="2">
        <v>184361</v>
      </c>
      <c r="N20" s="2">
        <v>823151</v>
      </c>
      <c r="O20" s="2">
        <v>352851</v>
      </c>
      <c r="P20" s="2">
        <v>1569499</v>
      </c>
      <c r="Q20" s="2">
        <v>301773</v>
      </c>
      <c r="R20" s="2">
        <v>238409</v>
      </c>
    </row>
    <row r="21" spans="1:18" x14ac:dyDescent="0.25">
      <c r="A21" s="3" t="s">
        <v>14</v>
      </c>
      <c r="B21" s="3" t="s">
        <v>10</v>
      </c>
      <c r="C21" s="3">
        <v>998968</v>
      </c>
      <c r="D21" s="3">
        <v>578955</v>
      </c>
      <c r="E21" s="3">
        <v>131208</v>
      </c>
      <c r="F21" s="3">
        <v>2039720</v>
      </c>
      <c r="G21" s="3">
        <v>35255</v>
      </c>
      <c r="H21" s="3">
        <v>1554532</v>
      </c>
      <c r="I21" s="3">
        <v>386941</v>
      </c>
      <c r="J21" s="3">
        <v>914618</v>
      </c>
      <c r="K21" s="3">
        <v>5436258</v>
      </c>
      <c r="L21" s="3">
        <v>1263551</v>
      </c>
      <c r="M21" s="1">
        <v>196829</v>
      </c>
      <c r="N21" s="2">
        <v>142104</v>
      </c>
      <c r="O21" s="1">
        <v>143332</v>
      </c>
      <c r="P21" s="1">
        <v>1929419</v>
      </c>
      <c r="Q21" s="1">
        <v>172596</v>
      </c>
      <c r="R21" s="1">
        <v>173473</v>
      </c>
    </row>
    <row r="22" spans="1:18" x14ac:dyDescent="0.25">
      <c r="A22" s="3" t="s">
        <v>15</v>
      </c>
      <c r="B22" s="3" t="s">
        <v>7</v>
      </c>
      <c r="C22" s="3">
        <v>1419138</v>
      </c>
      <c r="D22" s="3">
        <v>539785</v>
      </c>
      <c r="E22" s="3">
        <v>439987</v>
      </c>
      <c r="F22" s="3">
        <v>766363</v>
      </c>
      <c r="G22" s="3">
        <v>427961</v>
      </c>
      <c r="H22" s="3">
        <v>1313181</v>
      </c>
      <c r="I22" s="3">
        <v>3048216</v>
      </c>
      <c r="J22" s="3">
        <v>170147</v>
      </c>
      <c r="K22" s="3">
        <v>384942</v>
      </c>
      <c r="L22" s="3">
        <v>643276</v>
      </c>
      <c r="M22" s="2">
        <v>105429</v>
      </c>
      <c r="N22" s="2">
        <v>902264</v>
      </c>
      <c r="O22" s="2">
        <v>122140</v>
      </c>
      <c r="P22" s="2">
        <v>1892327</v>
      </c>
      <c r="Q22" s="2">
        <v>154104</v>
      </c>
      <c r="R22" s="2">
        <v>154830</v>
      </c>
    </row>
    <row r="23" spans="1:18" x14ac:dyDescent="0.25">
      <c r="A23" s="3" t="s">
        <v>15</v>
      </c>
      <c r="B23" s="3" t="s">
        <v>8</v>
      </c>
      <c r="C23" s="3">
        <v>5919925</v>
      </c>
      <c r="D23" s="3">
        <v>2516102</v>
      </c>
      <c r="E23" s="3">
        <v>834575</v>
      </c>
      <c r="F23" s="3">
        <v>492353</v>
      </c>
      <c r="G23" s="3">
        <v>1770288</v>
      </c>
      <c r="H23" s="3">
        <v>598198</v>
      </c>
      <c r="I23" s="3">
        <v>217841</v>
      </c>
      <c r="J23" s="3">
        <v>411640</v>
      </c>
      <c r="K23" s="3">
        <v>480861</v>
      </c>
      <c r="L23" s="3">
        <v>597234</v>
      </c>
      <c r="M23" s="1">
        <v>165468</v>
      </c>
      <c r="N23" s="2">
        <v>187019</v>
      </c>
      <c r="O23" s="1">
        <v>164246</v>
      </c>
      <c r="P23" s="1">
        <v>1974670</v>
      </c>
      <c r="Q23" s="1">
        <v>126052</v>
      </c>
      <c r="R23" s="1">
        <v>193946</v>
      </c>
    </row>
    <row r="24" spans="1:18" x14ac:dyDescent="0.25">
      <c r="A24" s="3" t="s">
        <v>15</v>
      </c>
      <c r="B24" s="3" t="s">
        <v>9</v>
      </c>
      <c r="C24" s="3">
        <v>1257667</v>
      </c>
      <c r="D24" s="3">
        <v>2843435</v>
      </c>
      <c r="E24" s="3">
        <v>1876326</v>
      </c>
      <c r="F24" s="3">
        <v>727424</v>
      </c>
      <c r="G24" s="3">
        <v>1733217</v>
      </c>
      <c r="H24" s="3">
        <v>529581</v>
      </c>
      <c r="I24" s="3">
        <v>395830</v>
      </c>
      <c r="J24" s="3">
        <v>993785</v>
      </c>
      <c r="K24" s="3">
        <v>1431893</v>
      </c>
      <c r="L24" s="3">
        <v>795871</v>
      </c>
      <c r="M24" s="2">
        <v>139349</v>
      </c>
      <c r="N24" s="2">
        <v>652440</v>
      </c>
      <c r="O24" s="2">
        <v>366052</v>
      </c>
      <c r="P24" s="2">
        <v>1080542</v>
      </c>
      <c r="Q24" s="2">
        <v>376066</v>
      </c>
      <c r="R24" s="2">
        <v>163485</v>
      </c>
    </row>
    <row r="25" spans="1:18" x14ac:dyDescent="0.25">
      <c r="A25" s="3" t="s">
        <v>15</v>
      </c>
      <c r="B25" s="3" t="s">
        <v>10</v>
      </c>
      <c r="C25" s="3">
        <v>788631</v>
      </c>
      <c r="D25" s="3">
        <v>437481</v>
      </c>
      <c r="E25" s="3">
        <v>1381916</v>
      </c>
      <c r="F25" s="3">
        <v>522495</v>
      </c>
      <c r="G25" s="3">
        <v>535834</v>
      </c>
      <c r="H25" s="3">
        <v>844422</v>
      </c>
      <c r="I25" s="3">
        <v>330637</v>
      </c>
      <c r="J25" s="3">
        <v>478978</v>
      </c>
      <c r="K25" s="3">
        <v>778050</v>
      </c>
      <c r="L25" s="3">
        <v>831178</v>
      </c>
      <c r="M25" s="1">
        <v>129743</v>
      </c>
      <c r="N25" s="2">
        <v>829478</v>
      </c>
      <c r="O25" s="1">
        <v>155606</v>
      </c>
      <c r="P25" s="1">
        <v>1803605</v>
      </c>
      <c r="Q25" s="1">
        <v>112358</v>
      </c>
      <c r="R25" s="1">
        <v>180383</v>
      </c>
    </row>
    <row r="26" spans="1:18" x14ac:dyDescent="0.25">
      <c r="A26" s="3" t="s">
        <v>16</v>
      </c>
      <c r="B26" s="3" t="s">
        <v>7</v>
      </c>
      <c r="C26" s="3">
        <v>124535</v>
      </c>
      <c r="D26" s="3">
        <v>303980</v>
      </c>
      <c r="E26" s="3">
        <v>1326280</v>
      </c>
      <c r="F26" s="3">
        <v>617032</v>
      </c>
      <c r="G26" s="3">
        <v>1998193</v>
      </c>
      <c r="H26" s="3">
        <v>535507</v>
      </c>
      <c r="I26" s="3">
        <v>517172</v>
      </c>
      <c r="J26" s="3">
        <v>627049</v>
      </c>
      <c r="K26" s="3">
        <v>663759</v>
      </c>
      <c r="L26" s="3">
        <v>396103</v>
      </c>
      <c r="M26" s="2">
        <v>184267</v>
      </c>
      <c r="N26" s="2">
        <v>490584</v>
      </c>
      <c r="O26" s="2">
        <v>127417</v>
      </c>
      <c r="P26" s="2">
        <v>1649944</v>
      </c>
      <c r="Q26" s="2">
        <v>174054</v>
      </c>
      <c r="R26" s="2">
        <v>190904</v>
      </c>
    </row>
    <row r="27" spans="1:18" x14ac:dyDescent="0.25">
      <c r="A27" s="3" t="s">
        <v>16</v>
      </c>
      <c r="B27" s="3" t="s">
        <v>8</v>
      </c>
      <c r="C27" s="3">
        <v>618044</v>
      </c>
      <c r="D27" s="3">
        <v>174065</v>
      </c>
      <c r="E27" s="3">
        <v>658679</v>
      </c>
      <c r="F27" s="3">
        <v>783466</v>
      </c>
      <c r="G27" s="3">
        <v>2817566</v>
      </c>
      <c r="H27" s="3">
        <v>2347997</v>
      </c>
      <c r="I27" s="3">
        <v>580576</v>
      </c>
      <c r="J27" s="3">
        <v>1977775</v>
      </c>
      <c r="K27" s="3">
        <v>248917</v>
      </c>
      <c r="L27" s="3">
        <v>422367</v>
      </c>
      <c r="M27" s="1">
        <v>112805</v>
      </c>
      <c r="N27" s="2">
        <v>112424</v>
      </c>
      <c r="O27" s="1">
        <v>119413</v>
      </c>
      <c r="P27" s="1">
        <v>1814235</v>
      </c>
      <c r="Q27" s="1">
        <v>133910</v>
      </c>
      <c r="R27" s="1">
        <v>109301</v>
      </c>
    </row>
    <row r="28" spans="1:18" x14ac:dyDescent="0.25">
      <c r="A28" s="3" t="s">
        <v>16</v>
      </c>
      <c r="B28" s="3" t="s">
        <v>9</v>
      </c>
      <c r="C28" s="3">
        <v>800528</v>
      </c>
      <c r="D28" s="3">
        <v>703013</v>
      </c>
      <c r="E28" s="3">
        <v>516266</v>
      </c>
      <c r="F28" s="3">
        <v>894761</v>
      </c>
      <c r="G28" s="3">
        <v>550058</v>
      </c>
      <c r="H28" s="3">
        <v>1655496</v>
      </c>
      <c r="I28" s="3">
        <v>349416</v>
      </c>
      <c r="J28" s="3">
        <v>179056</v>
      </c>
      <c r="K28" s="3">
        <v>344471</v>
      </c>
      <c r="L28" s="3">
        <v>654398</v>
      </c>
      <c r="M28" s="2">
        <v>350894</v>
      </c>
      <c r="N28" s="2">
        <v>522938</v>
      </c>
      <c r="O28" s="2">
        <v>428715</v>
      </c>
      <c r="P28" s="2">
        <v>1676630</v>
      </c>
      <c r="Q28" s="2">
        <v>248823</v>
      </c>
      <c r="R28" s="2">
        <v>100825</v>
      </c>
    </row>
    <row r="29" spans="1:18" x14ac:dyDescent="0.25">
      <c r="A29" s="3" t="s">
        <v>16</v>
      </c>
      <c r="B29" s="3" t="s">
        <v>10</v>
      </c>
      <c r="C29" s="3">
        <v>142869</v>
      </c>
      <c r="D29" s="3">
        <v>686719</v>
      </c>
      <c r="E29" s="3">
        <v>682127</v>
      </c>
      <c r="F29" s="3">
        <v>73160</v>
      </c>
      <c r="G29" s="3">
        <v>1432100</v>
      </c>
      <c r="H29" s="3">
        <v>1995529</v>
      </c>
      <c r="I29" s="3">
        <v>1201216</v>
      </c>
      <c r="J29" s="3">
        <v>1191191</v>
      </c>
      <c r="K29" s="3">
        <v>586683</v>
      </c>
      <c r="L29" s="3">
        <v>351811</v>
      </c>
      <c r="M29" s="1">
        <v>148595</v>
      </c>
      <c r="N29" s="2">
        <v>160953</v>
      </c>
      <c r="O29" s="1">
        <v>166906</v>
      </c>
      <c r="P29" s="1">
        <v>1288690</v>
      </c>
      <c r="Q29" s="1">
        <v>120380</v>
      </c>
      <c r="R29" s="1">
        <v>132741</v>
      </c>
    </row>
    <row r="30" spans="1:18" x14ac:dyDescent="0.25">
      <c r="A30" s="3" t="s">
        <v>17</v>
      </c>
      <c r="B30" s="3" t="s">
        <v>7</v>
      </c>
      <c r="C30" s="3">
        <v>1175319</v>
      </c>
      <c r="D30" s="3">
        <v>472981</v>
      </c>
      <c r="E30" s="3">
        <v>1962215</v>
      </c>
      <c r="F30" s="3">
        <v>2027143</v>
      </c>
      <c r="G30" s="3">
        <v>315569</v>
      </c>
      <c r="H30" s="3">
        <v>77353</v>
      </c>
      <c r="I30" s="3">
        <v>2166283</v>
      </c>
      <c r="J30" s="3">
        <v>1640359</v>
      </c>
      <c r="K30" s="3">
        <v>398850</v>
      </c>
      <c r="L30" s="3">
        <v>945147</v>
      </c>
      <c r="M30" s="2">
        <v>110272</v>
      </c>
      <c r="N30" s="2">
        <v>917064</v>
      </c>
      <c r="O30" s="2">
        <v>167153</v>
      </c>
      <c r="P30" s="2">
        <v>1981730</v>
      </c>
      <c r="Q30" s="2">
        <v>198018</v>
      </c>
      <c r="R30" s="2">
        <v>168766</v>
      </c>
    </row>
    <row r="31" spans="1:18" x14ac:dyDescent="0.25">
      <c r="A31" s="3" t="s">
        <v>17</v>
      </c>
      <c r="B31" s="3" t="s">
        <v>8</v>
      </c>
      <c r="C31" s="3">
        <v>2925268</v>
      </c>
      <c r="D31" s="3">
        <v>3081250</v>
      </c>
      <c r="E31" s="3">
        <v>1932770</v>
      </c>
      <c r="F31" s="3">
        <v>1652493</v>
      </c>
      <c r="G31" s="3">
        <v>1957166</v>
      </c>
      <c r="H31" s="3">
        <v>611339</v>
      </c>
      <c r="I31" s="3">
        <v>966659</v>
      </c>
      <c r="J31" s="3">
        <v>1359983</v>
      </c>
      <c r="K31" s="3">
        <v>634233</v>
      </c>
      <c r="L31" s="3">
        <v>1562347</v>
      </c>
      <c r="M31" s="1">
        <v>139900</v>
      </c>
      <c r="N31" s="2">
        <v>295669</v>
      </c>
      <c r="O31" s="1">
        <v>171450</v>
      </c>
      <c r="P31" s="1">
        <v>1312126</v>
      </c>
      <c r="Q31" s="1">
        <v>143524</v>
      </c>
      <c r="R31" s="1">
        <v>148554</v>
      </c>
    </row>
    <row r="32" spans="1:18" x14ac:dyDescent="0.25">
      <c r="A32" s="3" t="s">
        <v>17</v>
      </c>
      <c r="B32" s="3" t="s">
        <v>9</v>
      </c>
      <c r="C32" s="3">
        <v>646794</v>
      </c>
      <c r="D32" s="3">
        <v>1943493</v>
      </c>
      <c r="E32" s="3">
        <v>1691071</v>
      </c>
      <c r="F32" s="3">
        <v>444081</v>
      </c>
      <c r="G32" s="3">
        <v>2220617</v>
      </c>
      <c r="H32" s="3">
        <v>449084</v>
      </c>
      <c r="I32" s="3">
        <v>1360657</v>
      </c>
      <c r="J32" s="3">
        <v>380003</v>
      </c>
      <c r="K32" s="3">
        <v>939832</v>
      </c>
      <c r="L32" s="3">
        <v>1878088</v>
      </c>
      <c r="M32" s="2">
        <v>425451</v>
      </c>
      <c r="N32" s="2">
        <v>696963</v>
      </c>
      <c r="O32" s="2">
        <v>333502</v>
      </c>
      <c r="P32" s="2">
        <v>1027100</v>
      </c>
      <c r="Q32" s="2">
        <v>163184</v>
      </c>
      <c r="R32" s="2">
        <v>156311</v>
      </c>
    </row>
    <row r="33" spans="1:18" x14ac:dyDescent="0.25">
      <c r="A33" s="3" t="s">
        <v>17</v>
      </c>
      <c r="B33" s="3" t="s">
        <v>10</v>
      </c>
      <c r="C33" s="3">
        <v>1006368</v>
      </c>
      <c r="D33" s="3">
        <v>555327</v>
      </c>
      <c r="E33" s="3">
        <v>1485089</v>
      </c>
      <c r="F33" s="3">
        <v>853716</v>
      </c>
      <c r="G33" s="3">
        <v>206383</v>
      </c>
      <c r="H33" s="3">
        <v>1258540</v>
      </c>
      <c r="I33" s="3">
        <v>160963</v>
      </c>
      <c r="J33" s="3">
        <v>630574</v>
      </c>
      <c r="K33" s="3">
        <v>230451</v>
      </c>
      <c r="L33" s="3">
        <v>1447111</v>
      </c>
      <c r="M33" s="1">
        <v>144974</v>
      </c>
      <c r="N33" s="2">
        <v>720157</v>
      </c>
      <c r="O33" s="1">
        <v>117390</v>
      </c>
      <c r="P33" s="1">
        <v>1006065</v>
      </c>
      <c r="Q33" s="1">
        <v>153683</v>
      </c>
      <c r="R33" s="1">
        <v>178269</v>
      </c>
    </row>
    <row r="34" spans="1:18" x14ac:dyDescent="0.25">
      <c r="A34" s="3" t="s">
        <v>18</v>
      </c>
      <c r="B34" s="3" t="s">
        <v>7</v>
      </c>
      <c r="C34" s="3">
        <v>1705268</v>
      </c>
      <c r="D34" s="3">
        <v>5449124</v>
      </c>
      <c r="E34" s="3">
        <v>1149366</v>
      </c>
      <c r="F34" s="3">
        <v>1173827</v>
      </c>
      <c r="G34" s="3">
        <v>528428</v>
      </c>
      <c r="H34" s="3">
        <v>578700</v>
      </c>
      <c r="I34" s="3">
        <v>331276</v>
      </c>
      <c r="J34" s="3">
        <v>208298</v>
      </c>
      <c r="K34" s="3">
        <v>1295424</v>
      </c>
      <c r="L34" s="3">
        <v>1714510</v>
      </c>
      <c r="M34" s="2">
        <v>123241</v>
      </c>
      <c r="N34" s="2">
        <v>961031</v>
      </c>
      <c r="O34" s="2">
        <v>111731</v>
      </c>
      <c r="P34" s="2">
        <v>1150897</v>
      </c>
      <c r="Q34" s="2">
        <v>109490</v>
      </c>
      <c r="R34" s="2">
        <v>113039</v>
      </c>
    </row>
    <row r="35" spans="1:18" x14ac:dyDescent="0.25">
      <c r="A35" s="3" t="s">
        <v>18</v>
      </c>
      <c r="B35" s="3" t="s">
        <v>8</v>
      </c>
      <c r="C35" s="3">
        <v>871543</v>
      </c>
      <c r="D35" s="3">
        <v>1860282</v>
      </c>
      <c r="E35" s="3">
        <v>2506936</v>
      </c>
      <c r="F35" s="3">
        <v>3388206</v>
      </c>
      <c r="G35" s="3">
        <v>516163</v>
      </c>
      <c r="H35" s="3">
        <v>1906934</v>
      </c>
      <c r="I35" s="3">
        <v>92002</v>
      </c>
      <c r="J35" s="3">
        <v>195501</v>
      </c>
      <c r="K35" s="3">
        <v>337045</v>
      </c>
      <c r="L35" s="3">
        <v>916442</v>
      </c>
      <c r="M35" s="1">
        <v>163161</v>
      </c>
      <c r="N35" s="2">
        <v>620040</v>
      </c>
      <c r="O35" s="1">
        <v>167433</v>
      </c>
      <c r="P35" s="1">
        <v>1692463</v>
      </c>
      <c r="Q35" s="1">
        <v>137039</v>
      </c>
      <c r="R35" s="1">
        <v>162160</v>
      </c>
    </row>
    <row r="36" spans="1:18" x14ac:dyDescent="0.25">
      <c r="A36" s="3" t="s">
        <v>18</v>
      </c>
      <c r="B36" s="3" t="s">
        <v>9</v>
      </c>
      <c r="C36" s="3">
        <v>3561937</v>
      </c>
      <c r="D36" s="3">
        <v>283776</v>
      </c>
      <c r="E36" s="3">
        <v>134052</v>
      </c>
      <c r="F36" s="3">
        <v>580338</v>
      </c>
      <c r="G36" s="3">
        <v>721417</v>
      </c>
      <c r="H36" s="3">
        <v>510837</v>
      </c>
      <c r="I36" s="3">
        <v>1910938</v>
      </c>
      <c r="J36" s="3">
        <v>457531</v>
      </c>
      <c r="K36" s="3">
        <v>1678576</v>
      </c>
      <c r="L36" s="3">
        <v>682459</v>
      </c>
      <c r="M36" s="2">
        <v>152589</v>
      </c>
      <c r="N36" s="2">
        <v>806909</v>
      </c>
      <c r="O36" s="2">
        <v>478570</v>
      </c>
      <c r="P36" s="2">
        <v>1911386</v>
      </c>
      <c r="Q36" s="2">
        <v>284740</v>
      </c>
      <c r="R36" s="2">
        <v>124758</v>
      </c>
    </row>
    <row r="37" spans="1:18" x14ac:dyDescent="0.25">
      <c r="A37" s="3" t="s">
        <v>18</v>
      </c>
      <c r="B37" s="3" t="s">
        <v>10</v>
      </c>
      <c r="C37" s="3">
        <v>1215930</v>
      </c>
      <c r="D37" s="3">
        <v>568916</v>
      </c>
      <c r="E37" s="3">
        <v>467892</v>
      </c>
      <c r="F37" s="3">
        <v>241354</v>
      </c>
      <c r="G37" s="3">
        <v>2365846</v>
      </c>
      <c r="H37" s="3">
        <v>471683</v>
      </c>
      <c r="I37" s="3">
        <v>239086</v>
      </c>
      <c r="J37" s="3">
        <v>679090</v>
      </c>
      <c r="K37" s="3">
        <v>1757815</v>
      </c>
      <c r="L37" s="3">
        <v>845505</v>
      </c>
      <c r="M37" s="1">
        <v>183879</v>
      </c>
      <c r="N37" s="2">
        <v>263385</v>
      </c>
      <c r="O37" s="1">
        <v>126330</v>
      </c>
      <c r="P37" s="1">
        <v>1553117</v>
      </c>
      <c r="Q37" s="1">
        <v>172768</v>
      </c>
      <c r="R37" s="1">
        <v>180369</v>
      </c>
    </row>
    <row r="38" spans="1:18" x14ac:dyDescent="0.25">
      <c r="A38" s="3" t="s">
        <v>19</v>
      </c>
      <c r="B38" s="3" t="s">
        <v>7</v>
      </c>
      <c r="C38" s="3">
        <v>1314000</v>
      </c>
      <c r="D38" s="3">
        <v>733808</v>
      </c>
      <c r="E38" s="3">
        <v>2116626</v>
      </c>
      <c r="F38" s="3">
        <v>3173331</v>
      </c>
      <c r="G38" s="3">
        <v>1510125</v>
      </c>
      <c r="H38" s="3">
        <v>1472767</v>
      </c>
      <c r="I38" s="3">
        <v>180244</v>
      </c>
      <c r="J38" s="3">
        <v>456232</v>
      </c>
      <c r="K38" s="3">
        <v>610123</v>
      </c>
      <c r="L38" s="3">
        <v>667906</v>
      </c>
      <c r="M38" s="2">
        <v>106719</v>
      </c>
      <c r="N38" s="2">
        <v>185094</v>
      </c>
      <c r="O38" s="2">
        <v>148589</v>
      </c>
      <c r="P38" s="2">
        <v>1403154</v>
      </c>
      <c r="Q38" s="2">
        <v>181264</v>
      </c>
      <c r="R38" s="2">
        <v>193557</v>
      </c>
    </row>
    <row r="39" spans="1:18" x14ac:dyDescent="0.25">
      <c r="A39" s="3" t="s">
        <v>19</v>
      </c>
      <c r="B39" s="3" t="s">
        <v>8</v>
      </c>
      <c r="C39" s="3">
        <v>153679</v>
      </c>
      <c r="D39" s="3">
        <v>210316</v>
      </c>
      <c r="E39" s="3">
        <v>954359</v>
      </c>
      <c r="F39" s="3">
        <v>762642</v>
      </c>
      <c r="G39" s="3">
        <v>293648</v>
      </c>
      <c r="H39" s="3">
        <v>975125</v>
      </c>
      <c r="I39" s="3">
        <v>637528</v>
      </c>
      <c r="J39" s="3">
        <v>692802</v>
      </c>
      <c r="K39" s="3">
        <v>441338</v>
      </c>
      <c r="L39" s="3">
        <v>227756</v>
      </c>
      <c r="M39" s="1">
        <v>121556</v>
      </c>
      <c r="N39" s="2">
        <v>627296</v>
      </c>
      <c r="O39" s="1">
        <v>162825</v>
      </c>
      <c r="P39" s="1">
        <v>1395505</v>
      </c>
      <c r="Q39" s="1">
        <v>134571</v>
      </c>
      <c r="R39" s="1">
        <v>178775</v>
      </c>
    </row>
    <row r="40" spans="1:18" x14ac:dyDescent="0.25">
      <c r="A40" s="3" t="s">
        <v>19</v>
      </c>
      <c r="B40" s="3" t="s">
        <v>9</v>
      </c>
      <c r="C40" s="3">
        <v>675179</v>
      </c>
      <c r="D40" s="3">
        <v>3130691</v>
      </c>
      <c r="E40" s="3">
        <v>962185</v>
      </c>
      <c r="F40" s="3">
        <v>119975</v>
      </c>
      <c r="G40" s="3">
        <v>1333302</v>
      </c>
      <c r="H40" s="3">
        <v>1239338</v>
      </c>
      <c r="I40" s="3">
        <v>826277</v>
      </c>
      <c r="J40" s="3">
        <v>1358773</v>
      </c>
      <c r="K40" s="3">
        <v>763775</v>
      </c>
      <c r="L40" s="3">
        <v>924966</v>
      </c>
      <c r="M40" s="2">
        <v>158092</v>
      </c>
      <c r="N40" s="2">
        <v>880797</v>
      </c>
      <c r="O40" s="2">
        <v>205639</v>
      </c>
      <c r="P40" s="2">
        <v>1526644</v>
      </c>
      <c r="Q40" s="2">
        <v>171284</v>
      </c>
      <c r="R40" s="2">
        <v>475197</v>
      </c>
    </row>
    <row r="41" spans="1:18" x14ac:dyDescent="0.25">
      <c r="A41" s="3" t="s">
        <v>19</v>
      </c>
      <c r="B41" s="3" t="s">
        <v>10</v>
      </c>
      <c r="C41" s="3">
        <v>1377735</v>
      </c>
      <c r="D41" s="3">
        <v>1594493</v>
      </c>
      <c r="E41" s="3">
        <v>432398</v>
      </c>
      <c r="F41" s="3">
        <v>808966</v>
      </c>
      <c r="G41" s="3">
        <v>758225</v>
      </c>
      <c r="H41" s="3">
        <v>1611574</v>
      </c>
      <c r="I41" s="3">
        <v>205518</v>
      </c>
      <c r="J41" s="3">
        <v>889366</v>
      </c>
      <c r="K41" s="3">
        <v>462821</v>
      </c>
      <c r="L41" s="3">
        <v>1924059</v>
      </c>
      <c r="M41" s="1">
        <v>112822</v>
      </c>
      <c r="N41" s="2">
        <v>450315</v>
      </c>
      <c r="O41" s="1">
        <v>133440</v>
      </c>
      <c r="P41" s="1">
        <v>1932396</v>
      </c>
      <c r="Q41" s="1">
        <v>146753</v>
      </c>
      <c r="R41" s="1">
        <v>153767</v>
      </c>
    </row>
    <row r="42" spans="1:18" x14ac:dyDescent="0.25">
      <c r="A42" s="3" t="s">
        <v>20</v>
      </c>
      <c r="B42" s="3" t="s">
        <v>7</v>
      </c>
      <c r="C42" s="3">
        <v>249810</v>
      </c>
      <c r="D42" s="3">
        <v>1668533</v>
      </c>
      <c r="E42" s="3">
        <v>1742793</v>
      </c>
      <c r="F42" s="3">
        <v>1137714</v>
      </c>
      <c r="G42" s="3">
        <v>389440</v>
      </c>
      <c r="H42" s="3">
        <v>2056480</v>
      </c>
      <c r="I42" s="3">
        <v>457744</v>
      </c>
      <c r="J42" s="3">
        <v>1270924</v>
      </c>
      <c r="K42" s="3">
        <v>1953720</v>
      </c>
      <c r="L42" s="3">
        <v>979306</v>
      </c>
      <c r="M42" s="2">
        <v>175986</v>
      </c>
      <c r="N42" s="2">
        <v>158877</v>
      </c>
      <c r="O42" s="2">
        <v>128292</v>
      </c>
      <c r="P42" s="2">
        <v>1466386</v>
      </c>
      <c r="Q42" s="2">
        <v>120603</v>
      </c>
      <c r="R42" s="2">
        <v>177972</v>
      </c>
    </row>
    <row r="43" spans="1:18" x14ac:dyDescent="0.25">
      <c r="A43" s="3" t="s">
        <v>20</v>
      </c>
      <c r="B43" s="3" t="s">
        <v>8</v>
      </c>
      <c r="C43" s="3">
        <v>1983255</v>
      </c>
      <c r="D43" s="3">
        <v>522710</v>
      </c>
      <c r="E43" s="3">
        <v>250893</v>
      </c>
      <c r="F43" s="3">
        <v>3841820</v>
      </c>
      <c r="G43" s="3">
        <v>419730</v>
      </c>
      <c r="H43" s="3">
        <v>584402</v>
      </c>
      <c r="I43" s="3">
        <v>626444</v>
      </c>
      <c r="J43" s="3">
        <v>871760</v>
      </c>
      <c r="K43" s="3">
        <v>62344</v>
      </c>
      <c r="L43" s="3">
        <v>1178115</v>
      </c>
      <c r="M43" s="1">
        <v>119453</v>
      </c>
      <c r="N43" s="2">
        <v>127266</v>
      </c>
      <c r="O43" s="1">
        <v>185876</v>
      </c>
      <c r="P43" s="1">
        <v>1778599</v>
      </c>
      <c r="Q43" s="1">
        <v>113608</v>
      </c>
      <c r="R43" s="1">
        <v>156798</v>
      </c>
    </row>
    <row r="44" spans="1:18" x14ac:dyDescent="0.25">
      <c r="A44" s="3" t="s">
        <v>20</v>
      </c>
      <c r="B44" s="3" t="s">
        <v>9</v>
      </c>
      <c r="C44" s="3">
        <v>1439659</v>
      </c>
      <c r="D44" s="3">
        <v>254502</v>
      </c>
      <c r="E44" s="3">
        <v>249519</v>
      </c>
      <c r="F44" s="3">
        <v>2775121</v>
      </c>
      <c r="G44" s="3">
        <v>1488691</v>
      </c>
      <c r="H44" s="3">
        <v>360974</v>
      </c>
      <c r="I44" s="3">
        <v>1242058</v>
      </c>
      <c r="J44" s="3">
        <v>3576971</v>
      </c>
      <c r="K44" s="3">
        <v>216731</v>
      </c>
      <c r="L44" s="3">
        <v>559787</v>
      </c>
      <c r="M44" s="2">
        <v>117713</v>
      </c>
      <c r="N44" s="2">
        <v>502170</v>
      </c>
      <c r="O44" s="2">
        <v>168616</v>
      </c>
      <c r="P44" s="2">
        <v>1285650</v>
      </c>
      <c r="Q44" s="2">
        <v>390994</v>
      </c>
      <c r="R44" s="2">
        <v>146054</v>
      </c>
    </row>
    <row r="45" spans="1:18" x14ac:dyDescent="0.25">
      <c r="A45" s="3" t="s">
        <v>20</v>
      </c>
      <c r="B45" s="3" t="s">
        <v>10</v>
      </c>
      <c r="C45" s="3">
        <v>974989</v>
      </c>
      <c r="D45" s="3">
        <v>1834390</v>
      </c>
      <c r="E45" s="3">
        <v>817784</v>
      </c>
      <c r="F45" s="3">
        <v>1143235</v>
      </c>
      <c r="G45" s="3">
        <v>2284461</v>
      </c>
      <c r="H45" s="3">
        <v>761140</v>
      </c>
      <c r="I45" s="3">
        <v>2968352</v>
      </c>
      <c r="J45" s="3">
        <v>1897404</v>
      </c>
      <c r="K45" s="3">
        <v>2892009</v>
      </c>
      <c r="L45" s="3">
        <v>3036964</v>
      </c>
      <c r="M45" s="1">
        <v>187331</v>
      </c>
      <c r="N45" s="2">
        <v>955077</v>
      </c>
      <c r="O45" s="1">
        <v>111926</v>
      </c>
      <c r="P45" s="1">
        <v>1299330</v>
      </c>
      <c r="Q45" s="1">
        <v>129516</v>
      </c>
      <c r="R45" s="1">
        <v>126307</v>
      </c>
    </row>
    <row r="46" spans="1:18" x14ac:dyDescent="0.25">
      <c r="A46" s="3" t="s">
        <v>21</v>
      </c>
      <c r="B46" s="3" t="s">
        <v>7</v>
      </c>
      <c r="C46" s="3">
        <v>375081</v>
      </c>
      <c r="D46" s="3">
        <v>293238</v>
      </c>
      <c r="E46" s="3">
        <v>3788104</v>
      </c>
      <c r="F46" s="3">
        <v>1272699</v>
      </c>
      <c r="G46" s="3">
        <v>449417</v>
      </c>
      <c r="H46" s="3">
        <v>221468</v>
      </c>
      <c r="I46" s="3">
        <v>1780402</v>
      </c>
      <c r="J46" s="3">
        <v>3798448</v>
      </c>
      <c r="K46" s="3">
        <v>898144</v>
      </c>
      <c r="L46" s="3">
        <v>641007</v>
      </c>
      <c r="M46" s="2">
        <v>167169</v>
      </c>
      <c r="N46" s="2">
        <v>152948</v>
      </c>
      <c r="O46" s="2">
        <v>121600</v>
      </c>
      <c r="P46" s="2">
        <v>1761978</v>
      </c>
      <c r="Q46" s="2">
        <v>153429</v>
      </c>
      <c r="R46" s="2">
        <v>113573</v>
      </c>
    </row>
    <row r="47" spans="1:18" x14ac:dyDescent="0.25">
      <c r="A47" s="3" t="s">
        <v>21</v>
      </c>
      <c r="B47" s="3" t="s">
        <v>8</v>
      </c>
      <c r="C47" s="3">
        <v>1897132</v>
      </c>
      <c r="D47" s="3">
        <v>1663378</v>
      </c>
      <c r="E47" s="3">
        <v>390645</v>
      </c>
      <c r="F47" s="3">
        <v>2514739</v>
      </c>
      <c r="G47" s="3">
        <v>773415</v>
      </c>
      <c r="H47" s="3">
        <v>1461836</v>
      </c>
      <c r="I47" s="3">
        <v>407250</v>
      </c>
      <c r="J47" s="3">
        <v>530026</v>
      </c>
      <c r="K47" s="3">
        <v>820439</v>
      </c>
      <c r="L47" s="3">
        <v>109749</v>
      </c>
      <c r="M47" s="1">
        <v>158647</v>
      </c>
      <c r="N47" s="2">
        <v>572100</v>
      </c>
      <c r="O47" s="1">
        <v>104279</v>
      </c>
      <c r="P47" s="1">
        <v>1515956</v>
      </c>
      <c r="Q47" s="1">
        <v>153919</v>
      </c>
      <c r="R47" s="1">
        <v>142019</v>
      </c>
    </row>
    <row r="48" spans="1:18" x14ac:dyDescent="0.25">
      <c r="A48" s="3" t="s">
        <v>21</v>
      </c>
      <c r="B48" s="3" t="s">
        <v>9</v>
      </c>
      <c r="C48" s="3">
        <v>23490</v>
      </c>
      <c r="D48" s="3">
        <v>646226</v>
      </c>
      <c r="E48" s="3">
        <v>698552</v>
      </c>
      <c r="F48" s="3">
        <v>2591401</v>
      </c>
      <c r="G48" s="3">
        <v>262707</v>
      </c>
      <c r="H48" s="3">
        <v>1845069</v>
      </c>
      <c r="I48" s="3">
        <v>1908153</v>
      </c>
      <c r="J48" s="3">
        <v>2404684</v>
      </c>
      <c r="K48" s="3">
        <v>3829543</v>
      </c>
      <c r="L48" s="3">
        <v>363948</v>
      </c>
      <c r="M48" s="2">
        <v>424598</v>
      </c>
      <c r="N48" s="2">
        <v>326764</v>
      </c>
      <c r="O48" s="2">
        <v>416657</v>
      </c>
      <c r="P48" s="2">
        <v>1720796</v>
      </c>
      <c r="Q48" s="2">
        <v>407183</v>
      </c>
      <c r="R48" s="2">
        <v>204501</v>
      </c>
    </row>
    <row r="49" spans="1:18" x14ac:dyDescent="0.25">
      <c r="A49" s="3" t="s">
        <v>21</v>
      </c>
      <c r="B49" s="3" t="s">
        <v>10</v>
      </c>
      <c r="C49" s="3">
        <v>2710254</v>
      </c>
      <c r="D49" s="3">
        <v>1449253</v>
      </c>
      <c r="E49" s="3">
        <v>856705</v>
      </c>
      <c r="F49" s="3">
        <v>935592</v>
      </c>
      <c r="G49" s="3">
        <v>727543</v>
      </c>
      <c r="H49" s="3">
        <v>494686</v>
      </c>
      <c r="I49" s="3">
        <v>719805</v>
      </c>
      <c r="J49" s="3">
        <v>1792631</v>
      </c>
      <c r="K49" s="3">
        <v>634924</v>
      </c>
      <c r="L49" s="3">
        <v>663917</v>
      </c>
      <c r="M49" s="1">
        <v>142899</v>
      </c>
      <c r="N49" s="2">
        <v>674598</v>
      </c>
      <c r="O49" s="1">
        <v>199581</v>
      </c>
      <c r="P49" s="1">
        <v>1782826</v>
      </c>
      <c r="Q49" s="1">
        <v>184054</v>
      </c>
      <c r="R49" s="1">
        <v>131372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 C o l u m n s \ M o n t h < / K e y > < / D i a g r a m O b j e c t K e y > < D i a g r a m O b j e c t K e y > < K e y > C o l u m n s \ D e p a r t m e n t < / K e y > < / D i a g r a m O b j e c t K e y > < D i a g r a m O b j e c t K e y > < K e y > C o l u m n s \ A d m i n   E x p < / K e y > < / D i a g r a m O b j e c t K e y > < D i a g r a m O b j e c t K e y > < K e y > C o l u m n s \ C o G S < / K e y > < / D i a g r a m O b j e c t K e y > < D i a g r a m O b j e c t K e y > < K e y > C o l u m n s \ F i n   c o s t < / K e y > < / D i a g r a m O b j e c t K e y > < D i a g r a m O b j e c t K e y > < K e y > C o l u m n s \ S a l e s < / K e y > < / D i a g r a m O b j e c t K e y > < D i a g r a m O b j e c t K e y > < K e y > C o l u m n s \ S e l l i n g   E x p < / K e y > < / D i a g r a m O b j e c t K e y > < D i a g r a m O b j e c t K e y > < K e y > C o l u m n s \ T a x < / 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 C o l u m n s \ M o n t h < / K e y > < / a : K e y > < a : V a l u e   i : t y p e = " M e a s u r e G r i d N o d e V i e w S t a t e " > < L a y e d O u t > t r u e < / L a y e d O u t > < / a : V a l u e > < / a : K e y V a l u e O f D i a g r a m O b j e c t K e y a n y T y p e z b w N T n L X > < a : K e y V a l u e O f D i a g r a m O b j e c t K e y a n y T y p e z b w N T n L X > < a : K e y > < K e y > C o l u m n s \ D e p a r t m e n t < / K e y > < / a : K e y > < a : V a l u e   i : t y p e = " M e a s u r e G r i d N o d e V i e w S t a t e " > < C o l u m n > 1 < / C o l u m n > < L a y e d O u t > t r u e < / L a y e d O u t > < / a : V a l u e > < / a : K e y V a l u e O f D i a g r a m O b j e c t K e y a n y T y p e z b w N T n L X > < a : K e y V a l u e O f D i a g r a m O b j e c t K e y a n y T y p e z b w N T n L X > < a : K e y > < K e y > C o l u m n s \ A d m i n   E x p < / K e y > < / a : K e y > < a : V a l u e   i : t y p e = " M e a s u r e G r i d N o d e V i e w S t a t e " > < C o l u m n > 2 < / C o l u m n > < L a y e d O u t > t r u e < / L a y e d O u t > < / a : V a l u e > < / a : K e y V a l u e O f D i a g r a m O b j e c t K e y a n y T y p e z b w N T n L X > < a : K e y V a l u e O f D i a g r a m O b j e c t K e y a n y T y p e z b w N T n L X > < a : K e y > < K e y > C o l u m n s \ C o G S < / K e y > < / a : K e y > < a : V a l u e   i : t y p e = " M e a s u r e G r i d N o d e V i e w S t a t e " > < C o l u m n > 3 < / C o l u m n > < L a y e d O u t > t r u e < / L a y e d O u t > < / a : V a l u e > < / a : K e y V a l u e O f D i a g r a m O b j e c t K e y a n y T y p e z b w N T n L X > < a : K e y V a l u e O f D i a g r a m O b j e c t K e y a n y T y p e z b w N T n L X > < a : K e y > < K e y > C o l u m n s \ F i n   c o s t < / K e y > < / a : K e y > < a : V a l u e   i : t y p e = " M e a s u r e G r i d N o d e V i e w S t a t e " > < C o l u m n > 4 < / C o l u m n > < L a y e d O u t > t r u e < / L a y e d O u t > < / a : V a l u e > < / a : K e y V a l u e O f D i a g r a m O b j e c t K e y a n y T y p e z b w N T n L X > < a : K e y V a l u e O f D i a g r a m O b j e c t K e y a n y T y p e z b w N T n L X > < a : K e y > < K e y > C o l u m n s \ S a l e s < / K e y > < / a : K e y > < a : V a l u e   i : t y p e = " M e a s u r e G r i d N o d e V i e w S t a t e " > < C o l u m n > 5 < / C o l u m n > < L a y e d O u t > t r u e < / L a y e d O u t > < / a : V a l u e > < / a : K e y V a l u e O f D i a g r a m O b j e c t K e y a n y T y p e z b w N T n L X > < a : K e y V a l u e O f D i a g r a m O b j e c t K e y a n y T y p e z b w N T n L X > < a : K e y > < K e y > C o l u m n s \ S e l l i n g   E x p < / K e y > < / a : K e y > < a : V a l u e   i : t y p e = " M e a s u r e G r i d N o d e V i e w S t a t e " > < C o l u m n > 6 < / C o l u m n > < L a y e d O u t > t r u e < / L a y e d O u t > < / a : V a l u e > < / a : K e y V a l u e O f D i a g r a m O b j e c t K e y a n y T y p e z b w N T n L X > < a : K e y V a l u e O f D i a g r a m O b j e c t K e y a n y T y p e z b w N T n L X > < a : K e y > < K e y > C o l u m n s \ T a x < / K e y > < / a : K e y > < a : V a l u e   i : t y p e = " M e a s u r e G r i d N o d e V i e w S t a t e " > < C o l u m n > 7 < / C o l u m n > < L a y e d O u t > t r u e < / L a y e d O u t > < / a : V a l u e > < / a : K e y V a l u e O f D i a g r a m O b j e c t K e y a n y T y p e z b w N T n L X > < / V i e w S t a t e s > < / D i a g r a m M a n a g e r . S e r i a l i z a b l e D i a g r a m > < / A r r a y O f D i a g r a m M a n a g e r . S e r i a l i z a b l e D i a g r a m > ] ] > < / C u s t o m C o n t e n t > < / G e m i n i > 
</file>

<file path=customXml/item10.xml>��< ? x m l   v e r s i o n = " 1 . 0 "   e n c o d i n g = " U T F - 1 6 " ? > < G e m i n i   x m l n s = " h t t p : / / g e m i n i / p i v o t c u s t o m i z a t i o n / C l i e n t W i n d o w X M L " > < C u s t o m C o n t e n t > < ! [ C D A T A [ T a b l e 1 ] ] > < / C u s t o m C o n t e n t > < / G e m i n i > 
</file>

<file path=customXml/item1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 T a b l e 1 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 C o l u m n s \ D e p a r t m e n t < / K e y > < / a : K e y > < a : V a l u e   i : t y p e = " T a b l e W i d g e t B a s e V i e w S t a t e " / > < / a : K e y V a l u e O f D i a g r a m O b j e c t K e y a n y T y p e z b w N T n L X > < a : K e y V a l u e O f D i a g r a m O b j e c t K e y a n y T y p e z b w N T n L X > < a : K e y > < K e y > C o l u m n s \ A d m i n   E x p < / K e y > < / a : K e y > < a : V a l u e   i : t y p e = " T a b l e W i d g e t B a s e V i e w S t a t e " / > < / a : K e y V a l u e O f D i a g r a m O b j e c t K e y a n y T y p e z b w N T n L X > < a : K e y V a l u e O f D i a g r a m O b j e c t K e y a n y T y p e z b w N T n L X > < a : K e y > < K e y > C o l u m n s \ C o G S < / K e y > < / a : K e y > < a : V a l u e   i : t y p e = " T a b l e W i d g e t B a s e V i e w S t a t e " / > < / a : K e y V a l u e O f D i a g r a m O b j e c t K e y a n y T y p e z b w N T n L X > < a : K e y V a l u e O f D i a g r a m O b j e c t K e y a n y T y p e z b w N T n L X > < a : K e y > < K e y > C o l u m n s \ F i n   c o s t < / K e y > < / a : K e y > < a : V a l u e   i : t y p e = " T a b l e W i d g e t B a s e V i e w S t a t e " / > < / a : K e y V a l u e O f D i a g r a m O b j e c t K e y a n y T y p e z b w N T n L X > < a : K e y V a l u e O f D i a g r a m O b j e c t K e y a n y T y p e z b w N T n L X > < a : K e y > < K e y > C o l u m n s \ S a l e s < / K e y > < / a : K e y > < a : V a l u e   i : t y p e = " T a b l e W i d g e t B a s e V i e w S t a t e " / > < / a : K e y V a l u e O f D i a g r a m O b j e c t K e y a n y T y p e z b w N T n L X > < a : K e y V a l u e O f D i a g r a m O b j e c t K e y a n y T y p e z b w N T n L X > < a : K e y > < K e y > C o l u m n s \ S e l l i n g   E x p < / K e y > < / a : K e y > < a : V a l u e   i : t y p e = " T a b l e W i d g e t B a s e V i e w S t a t e " / > < / a : K e y V a l u e O f D i a g r a m O b j e c t K e y a n y T y p e z b w N T n L X > < a : K e y V a l u e O f D i a g r a m O b j e c t K e y a n y T y p e z b w N T n L X > < a : K e y > < K e y > C o l u m n s \ T a x < / 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2.xml>��< ? x m l   v e r s i o n = " 1 . 0 "   e n c o d i n g = " U T F - 1 6 " ? > < G e m i n i   x m l n s = " h t t p : / / g e m i n i / p i v o t c u s t o m i z a t i o n / S h o w I m p l i c i t M e a s u r e s " > < C u s t o m C o n t e n t > < ! [ C D A T A [ F a l s e ] ] > < / C u s t o m C o n t e n t > < / G e m i n i > 
</file>

<file path=customXml/item13.xml>��< ? x m l   v e r s i o n = " 1 . 0 "   e n c o d i n g = " u t f - 1 6 " ? > < D a t a M a s h u p   s q m i d = " 4 1 0 5 e e c 4 - f 2 9 8 - 4 1 f 0 - b 9 3 f - a 1 a 7 6 c 5 3 0 7 7 e "   x m l n s = " h t t p : / / s c h e m a s . m i c r o s o f t . c o m / D a t a M a s h u p " > A A A A A P k D A A B Q S w M E F A A C A A g A a T U 9 S G b L k 3 C m A A A A + A A A A B I A H A B D b 2 5 m a W c v U G F j a 2 F n Z S 5 4 b W w g o h g A K K A U A A A A A A A A A A A A A A A A A A A A A A A A A A A A h Y + 9 D o I w G E V f h X S n P y B q y E c Z X C U x I R p X U i o 0 Q j G 0 W N 7 N w U f y F S R R D J v j P T n D u a / H E 9 K x b b y 7 7 I 3 q d I I Y p s i T W n S l 0 l W C B n v x t y j l c C j E t a i k N 8 n a x K M p E 1 R b e 4 s J c c 5 h F + K u r 0 h A K S P n b J + L W r Y F + s n q v + w r b W y h h U Q c T p 8 Y H u B g g 1 d s H e I o Y k B m D J n S C 2 U q x h T I A s J u a O z Q S y 6 1 f 8 y B z B P I 9 w V / A 1 B L A w Q U A A I A C A B p N T 1 I 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T U 9 S P p r l k j x A A A A o Q E A A B M A H A B G b 3 J t d W x h c y 9 T Z W N 0 a W 9 u M S 5 t I K I Y A C i g F A A A A A A A A A A A A A A A A A A A A A A A A A A A A H W O T 0 v E M B D F 7 4 V + h x A v L Y S C K F 6 W P W U 9 C C p C F z 2 U H r J 1 3 I b N n y W Z y C 6 l 3 9 2 0 w V U s z m E G 3 p t 5 8 / P Q o b S G 1 G l e r / I s z 3 w v H L y T r d g p u C F r o g D z j M S q b X A d R O X + 1 I G q e H A O D L 5 Z d 9 h Z e y j K o X k W G t Y 0 X d J 2 b L g 1 G F d a l g K u K O + F 2 U / h 5 y P Q m D S v V l s n j P + w T n O r g j a T 6 Y v 0 j Q 0 D f Y o p P W U E o 0 4 Q T j g y M t A N H I V D H e M X F h c I e + v O C + N V q A B R f T B 4 d 1 t N f 8 a x v M C 9 y E + L E S 5 R / O D N e v E H n p F H 6 b H a x C Z N t 7 C b b 4 a 2 Z O Q 3 0 I V h P q + D L v N M m n 8 Q V l 9 Q S w E C L Q A U A A I A C A B p N T 1 I Z s u T c K Y A A A D 4 A A A A E g A A A A A A A A A A A A A A A A A A A A A A Q 2 9 u Z m l n L 1 B h Y 2 t h Z 2 U u e G 1 s U E s B A i 0 A F A A C A A g A a T U 9 S A / K 6 a u k A A A A 6 Q A A A B M A A A A A A A A A A A A A A A A A 8 g A A A F t D b 2 5 0 Z W 5 0 X 1 R 5 c G V z X S 5 4 b W x Q S w E C L Q A U A A I A C A B p N T 1 I + m u W S P E A A A C h A Q A A E w A A A A A A A A A A A A A A A A D j A Q A A R m 9 y b X V s Y X M v U 2 V j d G l v b j E u b V B L B Q Y A A A A A A w A D A M I A A A A h A w A A A A A 0 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F d v c m t i b 2 9 r R 3 J v d X B U e X B l I H h z a T p u a W w 9 I n R y d W U i I C 8 + P C 9 Q Z X J t a X N z a W 9 u T G l z d D 5 o D w A A A A A A A E Y P 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z P C 9 J d G V t U G F 0 a D 4 8 L 0 l 0 Z W 1 M b 2 N h d G l v b j 4 8 U 3 R h Y m x l R W 5 0 c m l l c z 4 8 R W 5 0 c n k g V H l w Z T 0 i S X N Q c m l 2 Y X R l I i B W Y W x 1 Z T 0 i b D A i I C 8 + P E V u d H J 5 I F R 5 c G U 9 I l J l c 3 V s d F R 5 c G U i I F Z h b H V l P S J z V G F i b G U i I C 8 + P E V u d H J 5 I F R 5 c G U 9 I k J 1 Z m Z l c k 5 l e H R S Z W Z y Z X N o I i B W Y W x 1 Z T 0 i b D E i I C 8 + P E V u d H J 5 I F R 5 c G U 9 I k Z p b G x F b m F i b G V k I i B W Y W x 1 Z T 0 i b D E i I C 8 + P E V u d H J 5 I F R 5 c G U 9 I k Z p b G x U b 0 R h d G F N b 2 R l b E V u Y W J s Z W Q i I F Z h b H V l P S J s M C I g L z 4 8 R W 5 0 c n k g V H l w Z T 0 i R m l s b F R h c m d l d C I g V m F s d W U 9 I n N U Y W J s Z T N f M i I g L z 4 8 R W 5 0 c n k g V H l w Z T 0 i R m l s b F N 0 Y X R 1 c y I g V m F s d W U 9 I n N D b 2 1 w b G V 0 Z S I g L z 4 8 R W 5 0 c n k g V H l w Z T 0 i R m l s b E N v d W 5 0 I i B W Y W x 1 Z T 0 i b D Q 5 I i A v P j x F b n R y e S B U e X B l P S J G a W x s R X J y b 3 J D b 3 V u d C I g V m F s d W U 9 I m w w I i A v P j x F b n R y e S B U e X B l P S J G a W x s Q 2 9 s d W 1 u V H l w Z X M i I F Z h b H V l P S J z Q m d Z R E F 3 T U R B d 0 1 E Q X d N R E F 3 P T 0 i I C 8 + P E V u d H J 5 I F R 5 c G U 9 I k Z p b G x D b 2 x 1 b W 5 O Y W 1 l c y I g V m F s d W U 9 I n N b J n F 1 b 3 Q 7 T W 9 u d G g m c X V v d D s s J n F 1 b 3 Q 7 R G V w Y X J 0 b W V u d C Z x d W 9 0 O y w m c X V v d D t T a G 9 y d C B 0 Z X J t I G l u d m V z d G 1 l b n R z J n F 1 b 3 Q 7 L C Z x d W 9 0 O 0 J 1 a W x k a W 5 n J n F 1 b 3 Q 7 L C Z x d W 9 0 O 0 F j Y 3 J 1 Z W Q g S W 5 0 Z X J l c 3 Q m c X V v d D s s J n F 1 b 3 Q 7 T G 9 u Z y B 0 Z X J t I G x v Y W 5 z J n F 1 b 3 Q 7 L C Z x d W 9 0 O 1 R h e C B w Y X l h Y m x l J n F 1 b 3 Q 7 L C Z x d W 9 0 O 0 l u d m V u d G 9 y e S Z x d W 9 0 O y w m c X V v d D t Q c m V w Y W l k I E V 4 c G V u c 2 V z J n F 1 b 3 Q 7 L C Z x d W 9 0 O 0 N h c 2 g m c X V v d D s s J n F 1 b 3 Q 7 V m V o a W N s Z S Z x d W 9 0 O y w m c X V v d D t B Y 2 N v d W 5 0 c y B w Y X l h Y m x l J n F 1 b 3 Q 7 L C Z x d W 9 0 O 0 V x d W l 0 e S Z x d W 9 0 O 1 0 i I C 8 + P E V u d H J 5 I F R 5 c G U 9 I k Z p b G x F c n J v c k N v Z G U i I F Z h b H V l P S J z V W 5 r b m 9 3 b i I g L z 4 8 R W 5 0 c n k g V H l w Z T 0 i R m l s b E x h c 3 R V c G R h d G V k I i B W Y W x 1 Z T 0 i Z D I w M T Y t M D E t M j h U M j M 6 N D k 6 M D g u M T U 5 M z g z O F o i I C 8 + P E V u d H J 5 I F R 5 c G U 9 I k Z p b G x l Z E N v b X B s Z X R l U m V z d W x 0 V G 9 X b 3 J r c 2 h l Z X Q i I F Z h b H V l P S J s M S I g L z 4 8 R W 5 0 c n k g V H l w Z T 0 i Q W R k Z W R U b 0 R h d G F N b 2 R l b C I g V m F s d W U 9 I m w w I i A v P j x F b n R y e S B U e X B l P S J S Z W N v d m V y e V R h c m d l d F N o Z W V 0 I i B W Y W x 1 Z T 0 i c 1 N o Z W V 0 N C I g L z 4 8 R W 5 0 c n k g V H l w Z T 0 i U m V j b 3 Z l c n l U Y X J n Z X R D b 2 x 1 b W 4 i I F Z h b H V l P S J s M S I g L z 4 8 R W 5 0 c n k g V H l w Z T 0 i U m V j b 3 Z l c n l U Y X J n Z X R S b 3 c i I F Z h b H V l P S J s M S I g L z 4 8 R W 5 0 c n k g V H l w Z T 0 i T m F t Z V V w Z G F 0 Z W R B Z n R l c k Z p b G w i I F Z h b H V l P S J s M C I g L z 4 8 R W 5 0 c n k g V H l w Z T 0 i U m V s Y X R p b 2 5 z a G l w S W 5 m b 0 N v b n R h a W 5 l c i I g V m F s d W U 9 I n N 7 J n F 1 b 3 Q 7 Y 2 9 s d W 1 u Q 2 9 1 b n Q m c X V v d D s 6 M T M s J n F 1 b 3 Q 7 a 2 V 5 Q 2 9 s d W 1 u T m F t Z X M m c X V v d D s 6 W 1 0 s J n F 1 b 3 Q 7 c X V l c n l S Z W x h d G l v b n N o a X B z J n F 1 b 3 Q 7 O l t d L C Z x d W 9 0 O 2 N v b H V t b k l k Z W 5 0 a X R p Z X M m c X V v d D s 6 W y Z x d W 9 0 O 1 N l Y 3 R p b 2 4 x L 1 R h Y m x l M y 9 Q a X Z v d G V k I E N v b H V t b i 5 7 T W 9 u d G g s M H 0 m c X V v d D s s J n F 1 b 3 Q 7 U 2 V j d G l v b j E v V G F i b G U z L 1 B p d m 9 0 Z W Q g Q 2 9 s d W 1 u L n t E Z X B h c n R t Z W 5 0 L D F 9 J n F 1 b 3 Q 7 L C Z x d W 9 0 O 1 N l Y 3 R p b 2 4 x L 1 R h Y m x l M y 9 Q a X Z v d G V k I E N v b H V t b i 5 7 U 2 h v c n Q g d G V y b S B p b n Z l c 3 R t Z W 5 0 c y w y f S Z x d W 9 0 O y w m c X V v d D t T Z W N 0 a W 9 u M S 9 U Y W J s Z T M v U G l 2 b 3 R l Z C B D b 2 x 1 b W 4 u e 0 J 1 a W x k a W 5 n L D N 9 J n F 1 b 3 Q 7 L C Z x d W 9 0 O 1 N l Y 3 R p b 2 4 x L 1 R h Y m x l M y 9 Q a X Z v d G V k I E N v b H V t b i 5 7 Q W N j c n V l Z C B J b n R l c m V z d C w 0 f S Z x d W 9 0 O y w m c X V v d D t T Z W N 0 a W 9 u M S 9 U Y W J s Z T M v U G l 2 b 3 R l Z C B D b 2 x 1 b W 4 u e 0 x v b m c g d G V y b S B s b 2 F u c y w 1 f S Z x d W 9 0 O y w m c X V v d D t T Z W N 0 a W 9 u M S 9 U Y W J s Z T M v U G l 2 b 3 R l Z C B D b 2 x 1 b W 4 u e 1 R h e C B w Y X l h Y m x l L D Z 9 J n F 1 b 3 Q 7 L C Z x d W 9 0 O 1 N l Y 3 R p b 2 4 x L 1 R h Y m x l M y 9 Q a X Z v d G V k I E N v b H V t b i 5 7 S W 5 2 Z W 5 0 b 3 J 5 L D d 9 J n F 1 b 3 Q 7 L C Z x d W 9 0 O 1 N l Y 3 R p b 2 4 x L 1 R h Y m x l M y 9 Q a X Z v d G V k I E N v b H V t b i 5 7 U H J l c G F p Z C B F e H B l b n N l c y w 4 f S Z x d W 9 0 O y w m c X V v d D t T Z W N 0 a W 9 u M S 9 U Y W J s Z T M v U G l 2 b 3 R l Z C B D b 2 x 1 b W 4 u e 0 N h c 2 g s O X 0 m c X V v d D s s J n F 1 b 3 Q 7 U 2 V j d G l v b j E v V G F i b G U z L 1 B p d m 9 0 Z W Q g Q 2 9 s d W 1 u L n t W Z W h p Y 2 x l L D E w f S Z x d W 9 0 O y w m c X V v d D t T Z W N 0 a W 9 u M S 9 U Y W J s Z T M v U G l 2 b 3 R l Z C B D b 2 x 1 b W 4 u e 0 F j Y 2 9 1 b n R z I H B h e W F i b G U s M T F 9 J n F 1 b 3 Q 7 L C Z x d W 9 0 O 1 N l Y 3 R p b 2 4 x L 1 R h Y m x l M y 9 Q a X Z v d G V k I E N v b H V t b i 5 7 R X F 1 a X R 5 L D E y f S Z x d W 9 0 O 1 0 s J n F 1 b 3 Q 7 Q 2 9 s d W 1 u Q 2 9 1 b n Q m c X V v d D s 6 M T M s J n F 1 b 3 Q 7 S 2 V 5 Q 2 9 s d W 1 u T m F t Z X M m c X V v d D s 6 W 1 0 s J n F 1 b 3 Q 7 Q 2 9 s d W 1 u S W R l b n R p d G l l c y Z x d W 9 0 O z p b J n F 1 b 3 Q 7 U 2 V j d G l v b j E v V G F i b G U z L 1 B p d m 9 0 Z W Q g Q 2 9 s d W 1 u L n t N b 2 5 0 a C w w f S Z x d W 9 0 O y w m c X V v d D t T Z W N 0 a W 9 u M S 9 U Y W J s Z T M v U G l 2 b 3 R l Z C B D b 2 x 1 b W 4 u e 0 R l c G F y d G 1 l b n Q s M X 0 m c X V v d D s s J n F 1 b 3 Q 7 U 2 V j d G l v b j E v V G F i b G U z L 1 B p d m 9 0 Z W Q g Q 2 9 s d W 1 u L n t T a G 9 y d C B 0 Z X J t I G l u d m V z d G 1 l b n R z L D J 9 J n F 1 b 3 Q 7 L C Z x d W 9 0 O 1 N l Y 3 R p b 2 4 x L 1 R h Y m x l M y 9 Q a X Z v d G V k I E N v b H V t b i 5 7 Q n V p b G R p b m c s M 3 0 m c X V v d D s s J n F 1 b 3 Q 7 U 2 V j d G l v b j E v V G F i b G U z L 1 B p d m 9 0 Z W Q g Q 2 9 s d W 1 u L n t B Y 2 N y d W V k I E l u d G V y Z X N 0 L D R 9 J n F 1 b 3 Q 7 L C Z x d W 9 0 O 1 N l Y 3 R p b 2 4 x L 1 R h Y m x l M y 9 Q a X Z v d G V k I E N v b H V t b i 5 7 T G 9 u Z y B 0 Z X J t I G x v Y W 5 z L D V 9 J n F 1 b 3 Q 7 L C Z x d W 9 0 O 1 N l Y 3 R p b 2 4 x L 1 R h Y m x l M y 9 Q a X Z v d G V k I E N v b H V t b i 5 7 V G F 4 I H B h e W F i b G U s N n 0 m c X V v d D s s J n F 1 b 3 Q 7 U 2 V j d G l v b j E v V G F i b G U z L 1 B p d m 9 0 Z W Q g Q 2 9 s d W 1 u L n t J b n Z l b n R v c n k s N 3 0 m c X V v d D s s J n F 1 b 3 Q 7 U 2 V j d G l v b j E v V G F i b G U z L 1 B p d m 9 0 Z W Q g Q 2 9 s d W 1 u L n t Q c m V w Y W l k I E V 4 c G V u c 2 V z L D h 9 J n F 1 b 3 Q 7 L C Z x d W 9 0 O 1 N l Y 3 R p b 2 4 x L 1 R h Y m x l M y 9 Q a X Z v d G V k I E N v b H V t b i 5 7 Q 2 F z a C w 5 f S Z x d W 9 0 O y w m c X V v d D t T Z W N 0 a W 9 u M S 9 U Y W J s Z T M v U G l 2 b 3 R l Z C B D b 2 x 1 b W 4 u e 1 Z l a G l j b G U s M T B 9 J n F 1 b 3 Q 7 L C Z x d W 9 0 O 1 N l Y 3 R p b 2 4 x L 1 R h Y m x l M y 9 Q a X Z v d G V k I E N v b H V t b i 5 7 Q W N j b 3 V u d H M g c G F 5 Y W J s Z S w x M X 0 m c X V v d D s s J n F 1 b 3 Q 7 U 2 V j d G l v b j E v V G F i b G U z L 1 B p d m 9 0 Z W Q g Q 2 9 s d W 1 u L n t F c X V p d H k s M T J 9 J n F 1 b 3 Q 7 X S w m c X V v d D t S Z W x h d G l v b n N o a X B J b m Z v J n F 1 b 3 Q 7 O l t d f S I g L z 4 8 L 1 N 0 Y W J s Z U V u d H J p Z X M + P C 9 J d G V t P j x J d G V t P j x J d G V t T G 9 j Y X R p b 2 4 + P E l 0 Z W 1 U e X B l P k Z v c m 1 1 b G E 8 L 0 l 0 Z W 1 U e X B l P j x J d G V t U G F 0 a D 5 T Z W N 0 a W 9 u M S 9 U Y W J s Z T M v U 2 9 1 c m N l P C 9 J d G V t U G F 0 a D 4 8 L 0 l 0 Z W 1 M b 2 N h d G l v b j 4 8 U 3 R h Y m x l R W 5 0 c m l l c y A v P j w v S X R l b T 4 8 S X R l b T 4 8 S X R l b U x v Y 2 F 0 a W 9 u P j x J d G V t V H l w Z T 5 G b 3 J t d W x h P C 9 J d G V t V H l w Z T 4 8 S X R l b V B h d G g + U 2 V j d G l v b j E v V G F i b G U z L 0 N o Y W 5 n Z W Q l M j B U e X B l P C 9 J d G V t U G F 0 a D 4 8 L 0 l 0 Z W 1 M b 2 N h d G l v b j 4 8 U 3 R h Y m x l R W 5 0 c m l l c y A v P j w v S X R l b T 4 8 S X R l b T 4 8 S X R l b U x v Y 2 F 0 a W 9 u P j x J d G V t V H l w Z T 5 G b 3 J t d W x h P C 9 J d G V t V H l w Z T 4 8 S X R l b V B h d G g + U 2 V j d G l v b j E v V G F i b G U z L 1 B p d m 9 0 Z W Q l M j B D b 2 x 1 b W 4 8 L 0 l 0 Z W 1 Q Y X R o P j w v S X R l b U x v Y 2 F 0 a W 9 u P j x T d G F i b G V F b n R y a W V z I C 8 + P C 9 J d G V t P j w v S X R l b X M + P C 9 M b 2 N h b F B h Y 2 t h Z 2 V N Z X R h Z G F 0 Y U Z p b G U + F g A A A F B L B Q Y A A A A A A A A A A A A A A A A A A A A A A A A m A Q A A A Q A A A N C M n d 8 B F d E R j H o A w E / C l + s B A A A A s 4 D X E U T P Q E 6 9 3 w 9 C I Z G 2 C w A A A A A C A A A A A A A Q Z g A A A A E A A C A A A A C c h 7 Y C 4 S u V e J 5 P B 8 X o V 8 h A H A R b 4 x / N E 1 4 2 g 3 / X V / 6 G Q Q A A A A A O g A A A A A I A A C A A A A B s d j F 3 8 6 v T p U P K n T 0 0 h Q O E 5 3 5 z h u j 9 k w L E n d 6 t e e V U 6 l A A A A B p V C M T e A f Z z I K Q W a a / 0 D A n a h o V F V f H g l P X U t Z 4 K m R P 7 k s C A O 0 S p i I O N y G 5 Y P b 9 z M O t f f e o H r r b L d 4 + w l 8 O w j 6 5 x h Z 1 j X k j 8 h g w Y p L P g a K n 3 E A A A A A 9 T x g 2 L W m N U 1 B R w Z v m Z Q C 1 S t n 3 C 4 t N k P 3 p N 8 i t j / 2 b U 1 U x v s G n K O T A f E I C / n e B N D + K G q 0 J X U W G J L H Z s + f Q p B p 5 < / D a t a M a s h u p > 
</file>

<file path=customXml/item14.xml>��< ? x m l   v e r s i o n = " 1 . 0 "   e n c o d i n g = " U T F - 1 6 " ? > < G e m i n i   x m l n s = " h t t p : / / g e m i n i / p i v o t c u s t o m i z a t i o n / S a n d b o x N o n E m p t y " > < C u s t o m C o n t e n t > < ! [ C D A T A [ 1 ] ] > < / C u s t o m C o n t e n t > < / G e m i n i > 
</file>

<file path=customXml/item15.xml>��< ? x m l   v e r s i o n = " 1 . 0 "   e n c o d i n g = " U T F - 1 6 " ? > < G e m i n i   x m l n s = " h t t p : / / g e m i n i / p i v o t c u s t o m i z a t i o n / I s S a n d b o x E m b e d d e d " > < C u s t o m C o n t e n t > < ! [ C D A T A [ y e s ] ] > < / C u s t o m C o n t e n t > < / G e m i n i > 
</file>

<file path=customXml/item16.xml>��< ? x m l   v e r s i o n = " 1 . 0 "   e n c o d i n g = " U T F - 1 6 " ? > < G e m i n i   x m l n s = " h t t p : / / g e m i n i / p i v o t c u s t o m i z a t i o n / P o w e r P i v o t V e r s i o n " > < C u s t o m C o n t e n t > < ! [ C D A T A [ 1 1 . 0 . 9 1 6 7 . 7 3 1 ] ] > < / C u s t o m C o n t e n t > < / G e m i n i > 
</file>

<file path=customXml/item17.xml>��< ? x m l   v e r s i o n = " 1 . 0 "   e n c o d i n g = " U T F - 1 6 " ? > < G e m i n i   x m l n s = " h t t p : / / g e m i n i / p i v o t c u s t o m i z a t i o n / L i n k e d T a b l e s " > < C u s t o m C o n t e n t > < ! [ C D A T A [ < L i n k e d T a b l e s   x m l n s : x s d = " h t t p : / / w w w . w 3 . o r g / 2 0 0 1 / X M L S c h e m a "   x m l n s : x s i = " h t t p : / / w w w . w 3 . o r g / 2 0 0 1 / X M L S c h e m a - i n s t a n c e " > < L i n k e d T a b l e L i s t > < L i n k e d T a b l e I n f o > < E x c e l T a b l e N a m e > T a b l e 1 < / E x c e l T a b l e N a m e > < G e m i n i T a b l e I d > T a b l e 1 < / G e m i n i T a b l e I d > < L i n k e d C o l u m n L i s t   / > < U p d a t e N e e d e d > f a l s e < / U p d a t e N e e d e d > < R o w C o u n t > 0 < / R o w C o u n t > < / L i n k e d T a b l e I n f o > < / L i n k e d T a b l e L i s t > < / L i n k e d T a b l e s > ] ] > < / C u s t o m C o n t e n t > < / G e m i n i > 
</file>

<file path=customXml/item18.xml>��< ? x m l   v e r s i o n = " 1 . 0 "   e n c o d i n g = " U T F - 1 6 " ? > < G e m i n i   x m l n s = " h t t p : / / g e m i n i / p i v o t c u s t o m i z a t i o n / R e l a t i o n s h i p A u t o D e t e c t i o n E n a b l e d " > < C u s t o m C o n t e n t > < ! [ C D A T A [ T r u e ] ] > < / C u s t o m C o n t e n t > < / G e m i n i > 
</file>

<file path=customXml/item1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 2 0 1 6 - 0 1 - 2 9 T 2 3 : 4 4 : 2 0 . 9 2 0 9 4 0 5 + 0 5 : 0 0 < / L a s t P r o c e s s e d T i m e > < / D a t a M o d e l i n g S a n d b o x . S e r i a l i z e d S a n d b o x E r r o r C a c h e > ] ] > < / C u s t o m C o n t e n t > < / G e m i n i > 
</file>

<file path=customXml/item2.xml>��< ? x m l   v e r s i o n = " 1 . 0 "   e n c o d i n g = " U T F - 1 6 " ? > < G e m i n i   x m l n s = " h t t p : / / g e m i n i / p i v o t c u s t o m i z a t i o n / S h o w H i d d e n " > < C u s t o m C o n t e n t > < ! [ C D A T A [ T r u e ] ] > < / C u s t o m C o n t e n t > < / G e m i n i > 
</file>

<file path=customXml/item3.xml>��< ? x m l   v e r s i o n = " 1 . 0 "   e n c o d i n g = " U T F - 1 6 " ? > < G e m i n i   x m l n s = " h t t p : / / g e m i n i / p i v o t c u s t o m i z a t i o n / L i n k e d T a b l e U p d a t e M o d e " > < C u s t o m C o n t e n t > < ! [ C D A T A [ T r u e ] ] > < / C u s t o m C o n t e n t > < / G e m i n i > 
</file>

<file path=customXml/item4.xml>��< ? x m l   v e r s i o n = " 1 . 0 "   e n c o d i n g = " U T F - 1 6 " ? > < G e m i n i   x m l n s = " h t t p : / / g e m i n i / p i v o t c u s t o m i z a t i o n / T a b l e C o u n t I n S a n d b o x " > < C u s t o m C o n t e n t > < ! [ C D A T A [ 1 ] ] > < / C u s t o m C o n t e n t > < / G e m i n i > 
</file>

<file path=customXml/item5.xml>��< ? x m l   v e r s i o n = " 1 . 0 "   e n c o d i n g = " U T F - 1 6 " ? > < G e m i n i   x m l n s = " h t t p : / / g e m i n i / p i v o t c u s t o m i z a t i o n / T a b l e O r d e r " > < C u s t o m C o n t e n t > < ! [ C D A T A [ T a b l e 1 ] ] > < / C u s t o m C o n t e n t > < / G e m i n i > 
</file>

<file path=customXml/item6.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7.xml>��< ? x m l   v e r s i o n = " 1 . 0 "   e n c o d i n g = " U T F - 1 6 " ? > < G e m i n i   x m l n s = " h t t p : / / g e m i n i / p i v o t c u s t o m i z a t i o n / M a n u a l C a l c M o d e " > < C u s t o m C o n t e n t > < ! [ C D A T A [ F a l s e ] ] > < / C u s t o m C o n t e n t > < / G e m i n i > 
</file>

<file path=customXml/item8.xml>��< ? x m l   v e r s i o n = " 1 . 0 "   e n c o d i n g = " U T F - 1 6 " ? > < G e m i n i   x m l n s = " h t t p : / / g e m i n i / p i v o t c u s t o m i z a t i o n / T a b l e X M L _ T a b l e 1 " > < C u s t o m C o n t e n t > < ! [ C D A T A [ < T a b l e W i d g e t G r i d S e r i a l i z a t i o n   x m l n s : x s d = " h t t p : / / w w w . w 3 . o r g / 2 0 0 1 / X M L S c h e m a "   x m l n s : x s i = " h t t p : / / w w w . w 3 . o r g / 2 0 0 1 / X M L S c h e m a - i n s t a n c e " > < C o l u m n S u g g e s t e d T y p e   / > < C o l u m n F o r m a t   / > < C o l u m n A c c u r a c y   / > < C o l u m n C u r r e n c y S y m b o l   / > < C o l u m n P o s i t i v e P a t t e r n   / > < C o l u m n N e g a t i v e P a t t e r n   / > < C o l u m n W i d t h s > < i t e m > < k e y > < s t r i n g > M o n t h < / s t r i n g > < / k e y > < v a l u e > < i n t > 7 7 < / i n t > < / v a l u e > < / i t e m > < i t e m > < k e y > < s t r i n g > D e p a r t m e n t < / s t r i n g > < / k e y > < v a l u e > < i n t > 1 1 1 < / i n t > < / v a l u e > < / i t e m > < i t e m > < k e y > < s t r i n g > A d m i n   E x p < / s t r i n g > < / k e y > < v a l u e > < i n t > 1 0 2 < / i n t > < / v a l u e > < / i t e m > < i t e m > < k e y > < s t r i n g > C o G S < / s t r i n g > < / k e y > < v a l u e > < i n t > 6 8 < / i n t > < / v a l u e > < / i t e m > < i t e m > < k e y > < s t r i n g > F i n   c o s t < / s t r i n g > < / k e y > < v a l u e > < i n t > 8 3 < / i n t > < / v a l u e > < / i t e m > < i t e m > < k e y > < s t r i n g > S a l e s < / s t r i n g > < / k e y > < v a l u e > < i n t > 6 8 < / i n t > < / v a l u e > < / i t e m > < i t e m > < k e y > < s t r i n g > S e l l i n g   E x p < / s t r i n g > < / k e y > < v a l u e > < i n t > 1 0 3 < / i n t > < / v a l u e > < / i t e m > < i t e m > < k e y > < s t r i n g > T a x < / s t r i n g > < / k e y > < v a l u e > < i n t > 5 6 < / i n t > < / v a l u e > < / i t e m > < / C o l u m n W i d t h s > < C o l u m n D i s p l a y I n d e x > < i t e m > < k e y > < s t r i n g > M o n t h < / s t r i n g > < / k e y > < v a l u e > < i n t > 0 < / i n t > < / v a l u e > < / i t e m > < i t e m > < k e y > < s t r i n g > D e p a r t m e n t < / s t r i n g > < / k e y > < v a l u e > < i n t > 1 < / i n t > < / v a l u e > < / i t e m > < i t e m > < k e y > < s t r i n g > A d m i n   E x p < / s t r i n g > < / k e y > < v a l u e > < i n t > 2 < / i n t > < / v a l u e > < / i t e m > < i t e m > < k e y > < s t r i n g > C o G S < / s t r i n g > < / k e y > < v a l u e > < i n t > 3 < / i n t > < / v a l u e > < / i t e m > < i t e m > < k e y > < s t r i n g > F i n   c o s t < / s t r i n g > < / k e y > < v a l u e > < i n t > 4 < / i n t > < / v a l u e > < / i t e m > < i t e m > < k e y > < s t r i n g > S a l e s < / s t r i n g > < / k e y > < v a l u e > < i n t > 5 < / i n t > < / v a l u e > < / i t e m > < i t e m > < k e y > < s t r i n g > S e l l i n g   E x p < / s t r i n g > < / k e y > < v a l u e > < i n t > 6 < / i n t > < / v a l u e > < / i t e m > < i t e m > < k e y > < s t r i n g > T a x < / s t r i n g > < / k e y > < v a l u e > < i n t > 7 < / 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1 & l t ; / K e y & g t ; & l t ; V a l u e   x m l n s : a = " h t t p : / / s c h e m a s . d a t a c o n t r a c t . o r g / 2 0 0 4 / 0 7 / M i c r o s o f t . A n a l y s i s S e r v i c e s . C o m m o n " & g t ; & l t ; a : H a s F o c u s & g t ; t r u e & l t ; / a : H a s F o c u s & g t ; & l t ; a : S i z e A t D p i 9 6 & g t ; 1 2 5 & l t ; / a : S i z e A t D p i 9 6 & g t ; & l t ; a : V i s i b l e & g t ; t r u e & l t ; / a : V i s i b l e & g t ; & l t ; / V a l u e & g t ; & l t ; / K e y V a l u e O f s t r i n g S a n d b o x E d i t o r . M e a s u r e G r i d S t a t e S c d E 3 5 R y & g t ; & l t ; / A r r a y O f K e y V a l u e O f s t r i n g S a n d b o x E d i t o r . M e a s u r e G r i d S t a t e S c d E 3 5 R y & g t ; < / C u s t o m C o n t e n t > < / G e m i n i > 
</file>

<file path=customXml/itemProps1.xml><?xml version="1.0" encoding="utf-8"?>
<ds:datastoreItem xmlns:ds="http://schemas.openxmlformats.org/officeDocument/2006/customXml" ds:itemID="{0E8DBDF4-9751-48DF-8FF2-744A2472B32F}">
  <ds:schemaRefs/>
</ds:datastoreItem>
</file>

<file path=customXml/itemProps10.xml><?xml version="1.0" encoding="utf-8"?>
<ds:datastoreItem xmlns:ds="http://schemas.openxmlformats.org/officeDocument/2006/customXml" ds:itemID="{E265A76B-DD60-4B0E-B645-94059ED3B525}">
  <ds:schemaRefs/>
</ds:datastoreItem>
</file>

<file path=customXml/itemProps11.xml><?xml version="1.0" encoding="utf-8"?>
<ds:datastoreItem xmlns:ds="http://schemas.openxmlformats.org/officeDocument/2006/customXml" ds:itemID="{64DFDF70-D015-47F1-AC0C-C97A5616E37A}">
  <ds:schemaRefs/>
</ds:datastoreItem>
</file>

<file path=customXml/itemProps12.xml><?xml version="1.0" encoding="utf-8"?>
<ds:datastoreItem xmlns:ds="http://schemas.openxmlformats.org/officeDocument/2006/customXml" ds:itemID="{BD2814AA-BA50-4ED2-A7CE-7EF163BA4896}">
  <ds:schemaRefs/>
</ds:datastoreItem>
</file>

<file path=customXml/itemProps13.xml><?xml version="1.0" encoding="utf-8"?>
<ds:datastoreItem xmlns:ds="http://schemas.openxmlformats.org/officeDocument/2006/customXml" ds:itemID="{E086E91A-1DE3-4E67-9386-983389FFD93D}">
  <ds:schemaRefs>
    <ds:schemaRef ds:uri="http://schemas.microsoft.com/DataMashup"/>
  </ds:schemaRefs>
</ds:datastoreItem>
</file>

<file path=customXml/itemProps14.xml><?xml version="1.0" encoding="utf-8"?>
<ds:datastoreItem xmlns:ds="http://schemas.openxmlformats.org/officeDocument/2006/customXml" ds:itemID="{6102591C-28D4-463B-A655-4F599863B2D1}">
  <ds:schemaRefs/>
</ds:datastoreItem>
</file>

<file path=customXml/itemProps15.xml><?xml version="1.0" encoding="utf-8"?>
<ds:datastoreItem xmlns:ds="http://schemas.openxmlformats.org/officeDocument/2006/customXml" ds:itemID="{9354C2BD-3042-48C3-8D3D-970D9E44977E}">
  <ds:schemaRefs/>
</ds:datastoreItem>
</file>

<file path=customXml/itemProps16.xml><?xml version="1.0" encoding="utf-8"?>
<ds:datastoreItem xmlns:ds="http://schemas.openxmlformats.org/officeDocument/2006/customXml" ds:itemID="{6721C6BB-584A-4F0C-9CB3-9E96BBD14784}">
  <ds:schemaRefs/>
</ds:datastoreItem>
</file>

<file path=customXml/itemProps17.xml><?xml version="1.0" encoding="utf-8"?>
<ds:datastoreItem xmlns:ds="http://schemas.openxmlformats.org/officeDocument/2006/customXml" ds:itemID="{C3512E26-90DD-471D-99DE-8667C2C28174}">
  <ds:schemaRefs/>
</ds:datastoreItem>
</file>

<file path=customXml/itemProps18.xml><?xml version="1.0" encoding="utf-8"?>
<ds:datastoreItem xmlns:ds="http://schemas.openxmlformats.org/officeDocument/2006/customXml" ds:itemID="{CB18E3C9-7F3D-4FCC-A48C-864FBDC91144}">
  <ds:schemaRefs/>
</ds:datastoreItem>
</file>

<file path=customXml/itemProps19.xml><?xml version="1.0" encoding="utf-8"?>
<ds:datastoreItem xmlns:ds="http://schemas.openxmlformats.org/officeDocument/2006/customXml" ds:itemID="{A081C260-3A0A-4395-A8B9-A3CB9A3C74CD}">
  <ds:schemaRefs/>
</ds:datastoreItem>
</file>

<file path=customXml/itemProps2.xml><?xml version="1.0" encoding="utf-8"?>
<ds:datastoreItem xmlns:ds="http://schemas.openxmlformats.org/officeDocument/2006/customXml" ds:itemID="{4B46C473-A413-4503-8EE2-229A1F9DF265}">
  <ds:schemaRefs/>
</ds:datastoreItem>
</file>

<file path=customXml/itemProps3.xml><?xml version="1.0" encoding="utf-8"?>
<ds:datastoreItem xmlns:ds="http://schemas.openxmlformats.org/officeDocument/2006/customXml" ds:itemID="{81D88B4C-0CD7-4458-A85F-8277B456C152}">
  <ds:schemaRefs/>
</ds:datastoreItem>
</file>

<file path=customXml/itemProps4.xml><?xml version="1.0" encoding="utf-8"?>
<ds:datastoreItem xmlns:ds="http://schemas.openxmlformats.org/officeDocument/2006/customXml" ds:itemID="{AFFE079D-C1B3-472B-B75D-127181C3B804}">
  <ds:schemaRefs/>
</ds:datastoreItem>
</file>

<file path=customXml/itemProps5.xml><?xml version="1.0" encoding="utf-8"?>
<ds:datastoreItem xmlns:ds="http://schemas.openxmlformats.org/officeDocument/2006/customXml" ds:itemID="{4A9DF93A-7EC2-47F2-BCB6-01C958A81B1E}">
  <ds:schemaRefs/>
</ds:datastoreItem>
</file>

<file path=customXml/itemProps6.xml><?xml version="1.0" encoding="utf-8"?>
<ds:datastoreItem xmlns:ds="http://schemas.openxmlformats.org/officeDocument/2006/customXml" ds:itemID="{BC0B51EA-F728-4A86-9B45-072CCD8B1FE2}">
  <ds:schemaRefs/>
</ds:datastoreItem>
</file>

<file path=customXml/itemProps7.xml><?xml version="1.0" encoding="utf-8"?>
<ds:datastoreItem xmlns:ds="http://schemas.openxmlformats.org/officeDocument/2006/customXml" ds:itemID="{000B68BC-8D53-4321-A548-8A8F3B59A96E}">
  <ds:schemaRefs/>
</ds:datastoreItem>
</file>

<file path=customXml/itemProps8.xml><?xml version="1.0" encoding="utf-8"?>
<ds:datastoreItem xmlns:ds="http://schemas.openxmlformats.org/officeDocument/2006/customXml" ds:itemID="{ADFFB2AE-4ED1-44FA-97D5-6F9562C141FB}">
  <ds:schemaRefs/>
</ds:datastoreItem>
</file>

<file path=customXml/itemProps9.xml><?xml version="1.0" encoding="utf-8"?>
<ds:datastoreItem xmlns:ds="http://schemas.openxmlformats.org/officeDocument/2006/customXml" ds:itemID="{FF99276C-4284-4B51-B43B-21A5D0274E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Sheet5</vt:lpstr>
      <vt:lpstr>Data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Hasaan</dc:creator>
  <cp:lastModifiedBy>Hasaan Fazal</cp:lastModifiedBy>
  <dcterms:created xsi:type="dcterms:W3CDTF">2015-06-13T12:33:33Z</dcterms:created>
  <dcterms:modified xsi:type="dcterms:W3CDTF">2016-01-29T18:44:20Z</dcterms:modified>
</cp:coreProperties>
</file>